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34960" windowHeight="20200" activeTab="1"/>
  </bookViews>
  <sheets>
    <sheet name="Notes" sheetId="1" r:id="rId1"/>
    <sheet name="Cash Flow" sheetId="2" r:id="rId2"/>
    <sheet name="P&amp;L" sheetId="3" r:id="rId3"/>
    <sheet name="VAT workings" sheetId="4" r:id="rId4"/>
  </sheets>
  <definedNames>
    <definedName name="_xlnm.Print_Area" localSheetId="0">'Notes'!$A$1:$B$11</definedName>
  </definedNames>
  <calcPr fullCalcOnLoad="1"/>
</workbook>
</file>

<file path=xl/sharedStrings.xml><?xml version="1.0" encoding="utf-8"?>
<sst xmlns="http://schemas.openxmlformats.org/spreadsheetml/2006/main" count="113" uniqueCount="72">
  <si>
    <t>Cash Flow</t>
  </si>
  <si>
    <t>Notes</t>
  </si>
  <si>
    <t>Welcome to the cash flow spreadsheets.</t>
  </si>
  <si>
    <t>These spreadsheets attempt to give you an easy format to produce a monthly cash flow and show you what the full year profit or loss might be.  Remember cash is your life line - without it you won't be able to pay your suppliers, or even yourself.  At this point your business will die.  So, be cautious, and remember, time spent planning is never wasted.  It can help you identify problems before they arise so that you can do something about them.</t>
  </si>
  <si>
    <t>Please don't hesitate to contact us if we can be of any assistance to you.  We'd like to help you succeed -  partly because we've been where you are now and struggled with similar issues that you are struggling with now.  We'll try not to charge you for our advice unless it really does become necessary.</t>
  </si>
  <si>
    <r>
      <t xml:space="preserve">t: 0333 444 8522  ::  e: </t>
    </r>
    <r>
      <rPr>
        <sz val="12"/>
        <color indexed="12"/>
        <rFont val="Arial"/>
        <family val="2"/>
      </rPr>
      <t>me@paulgreen.biz</t>
    </r>
    <r>
      <rPr>
        <sz val="12"/>
        <rFont val="Arial"/>
        <family val="2"/>
      </rPr>
      <t xml:space="preserve"> </t>
    </r>
  </si>
  <si>
    <t>IF YOU NEED ANY HELP WITH THIS SPREADSHEET - PLEASE CONTACT US: 0333 444 8522, me@paulgreen.biz</t>
  </si>
  <si>
    <t xml:space="preserve">CASH FLOW FORECAST for 12 months  ending:   </t>
  </si>
  <si>
    <t xml:space="preserve">BUSINESS NAME   </t>
  </si>
  <si>
    <t>MONTH</t>
  </si>
  <si>
    <t>Pre Start</t>
  </si>
  <si>
    <t>TOTALS</t>
  </si>
  <si>
    <t>QUANTITY OF SALES</t>
  </si>
  <si>
    <t>CASH IN</t>
  </si>
  <si>
    <t>With VAT</t>
  </si>
  <si>
    <t>Customers</t>
  </si>
  <si>
    <t>No VAT</t>
  </si>
  <si>
    <t>Grants</t>
  </si>
  <si>
    <t>Other Business Income</t>
  </si>
  <si>
    <t>Own Cash Contribution</t>
  </si>
  <si>
    <t>TOTAL CASH IN (A)</t>
  </si>
  <si>
    <t>CASH OUT - Business</t>
  </si>
  <si>
    <t>Cost of sales</t>
  </si>
  <si>
    <t>Materials - incl VAT</t>
  </si>
  <si>
    <t>Staff costs</t>
  </si>
  <si>
    <t>Staff Wages</t>
  </si>
  <si>
    <t>NHI (Staff &amp; Personal) paid "next month"</t>
  </si>
  <si>
    <t>Premises costs</t>
  </si>
  <si>
    <t>Business Rent &amp; Rates</t>
  </si>
  <si>
    <t>Heat &amp; Light</t>
  </si>
  <si>
    <t>Telephone/Fax/Mobile</t>
  </si>
  <si>
    <t>Post/Stationery</t>
  </si>
  <si>
    <t>Business Insurance</t>
  </si>
  <si>
    <t>Repairs &amp; maintenance</t>
  </si>
  <si>
    <t>Transport &amp; Travelling</t>
  </si>
  <si>
    <t>Marketing &amp; Promotion</t>
  </si>
  <si>
    <t>Other Expenses</t>
  </si>
  <si>
    <t>TOTAL CASH OUT (B)</t>
  </si>
  <si>
    <t>Operating Cash Flow  In/(out) [A-B]</t>
  </si>
  <si>
    <t>Opening Balance/(Deficit)</t>
  </si>
  <si>
    <t>Capital expenditure</t>
  </si>
  <si>
    <t>Loan Repayments</t>
  </si>
  <si>
    <t>Other Loans received /(repaid)</t>
  </si>
  <si>
    <t>Bank Loans received / (repaid)</t>
  </si>
  <si>
    <t>Net VAT Payments</t>
  </si>
  <si>
    <t xml:space="preserve">Personal drawings </t>
  </si>
  <si>
    <t>Closing Balance/(Deficit)</t>
  </si>
  <si>
    <t xml:space="preserve">IF YOU NEED ANY HELP WITH THIS SPREADSHEET - PLEASE CONTACT US: 0333 444 8522, me@paulgreen.biz </t>
  </si>
  <si>
    <t>OPERATING BUDGET - PROFIT &amp; LOSS ACCOUNT for 12 months ending</t>
  </si>
  <si>
    <t xml:space="preserve">BUSINESS NAME:    </t>
  </si>
  <si>
    <t>All amounts exclude VAT</t>
  </si>
  <si>
    <t>£</t>
  </si>
  <si>
    <t>Sales</t>
  </si>
  <si>
    <t xml:space="preserve">Gross Profit </t>
  </si>
  <si>
    <t>Gross Profit  %</t>
  </si>
  <si>
    <t>Overheads</t>
  </si>
  <si>
    <t>Staff Costs Inc. (NHI Staff &amp; Personal)</t>
  </si>
  <si>
    <t>Premises Cost</t>
  </si>
  <si>
    <t>Other expenses</t>
  </si>
  <si>
    <r>
      <t>Depreciation (</t>
    </r>
    <r>
      <rPr>
        <sz val="8.5"/>
        <rFont val="Arial"/>
        <family val="2"/>
      </rPr>
      <t>Capital spend *25%)</t>
    </r>
  </si>
  <si>
    <t>Total Overheads</t>
  </si>
  <si>
    <t>Net Profit / (Loss)</t>
  </si>
  <si>
    <t>Corporation Tax</t>
  </si>
  <si>
    <t>Personal Drawings</t>
  </si>
  <si>
    <t>Retained Profit</t>
  </si>
  <si>
    <t>VAT RATE =</t>
  </si>
  <si>
    <t>VAT workings</t>
  </si>
  <si>
    <t>Other Loans</t>
  </si>
  <si>
    <t>Bank Loans (Matched)</t>
  </si>
  <si>
    <t>Other Loan Repayments</t>
  </si>
  <si>
    <t>Bank Loan Repayments</t>
  </si>
  <si>
    <t>Each quarter you will need to pay VAT about 40 days after the month end.  Its probably safer to put in a VAT payment the month after your quarter end.  That way you will err on the side of safety.</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</si>
</sst>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s>
  <fonts count="28">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2"/>
      <name val="Arial"/>
      <family val="2"/>
    </font>
    <font>
      <b/>
      <sz val="14"/>
      <name val="Arial"/>
      <family val="2"/>
    </font>
    <font>
      <sz val="12"/>
      <color indexed="12"/>
      <name val="Arial"/>
      <family val="2"/>
    </font>
    <font>
      <sz val="10"/>
      <color indexed="12"/>
      <name val="Arial"/>
      <family val="2"/>
    </font>
    <font>
      <b/>
      <sz val="10"/>
      <name val="MS Sans Serif"/>
      <family val="2"/>
    </font>
    <font>
      <b/>
      <sz val="10"/>
      <name val="Arial"/>
      <family val="2"/>
    </font>
    <font>
      <sz val="10"/>
      <name val="MS Sans Serif"/>
      <family val="2"/>
    </font>
    <font>
      <sz val="8.5"/>
      <name val="Arial"/>
      <family val="2"/>
    </font>
    <font>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62"/>
      </bottom>
    </border>
    <border>
      <left>
        <color indexed="63"/>
      </left>
      <right>
        <color indexed="63"/>
      </right>
      <top>
        <color indexed="63"/>
      </top>
      <bottom style="medium">
        <color indexed="22"/>
      </bottom>
    </border>
    <border>
      <left>
        <color indexed="63"/>
      </left>
      <right>
        <color indexed="63"/>
      </right>
      <top>
        <color indexed="63"/>
      </top>
      <bottom style="thin">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59"/>
      </top>
      <bottom>
        <color indexed="63"/>
      </bottom>
    </border>
    <border>
      <left>
        <color indexed="63"/>
      </left>
      <right style="thin">
        <color indexed="59"/>
      </right>
      <top style="thin">
        <color indexed="59"/>
      </top>
      <bottom>
        <color indexed="63"/>
      </bottom>
    </border>
    <border>
      <left>
        <color indexed="63"/>
      </left>
      <right style="thin">
        <color indexed="59"/>
      </right>
      <top>
        <color indexed="63"/>
      </top>
      <bottom>
        <color indexed="63"/>
      </bottom>
    </border>
    <border>
      <left>
        <color indexed="63"/>
      </left>
      <right>
        <color indexed="63"/>
      </right>
      <top>
        <color indexed="63"/>
      </top>
      <bottom style="double">
        <color indexed="59"/>
      </bottom>
    </border>
    <border>
      <left>
        <color indexed="63"/>
      </left>
      <right style="thin">
        <color indexed="59"/>
      </right>
      <top>
        <color indexed="63"/>
      </top>
      <bottom style="double">
        <color indexed="59"/>
      </bottom>
    </border>
    <border>
      <left style="thin">
        <color indexed="59"/>
      </left>
      <right>
        <color indexed="63"/>
      </right>
      <top style="thin">
        <color indexed="59"/>
      </top>
      <bottom>
        <color indexed="63"/>
      </bottom>
    </border>
    <border>
      <left style="thin">
        <color indexed="59"/>
      </left>
      <right>
        <color indexed="63"/>
      </right>
      <top style="double">
        <color indexed="59"/>
      </top>
      <bottom>
        <color indexed="63"/>
      </bottom>
    </border>
    <border>
      <left style="thin">
        <color indexed="59"/>
      </left>
      <right>
        <color indexed="63"/>
      </right>
      <top>
        <color indexed="63"/>
      </top>
      <bottom>
        <color indexed="63"/>
      </bottom>
    </border>
    <border>
      <left style="thin">
        <color indexed="59"/>
      </left>
      <right style="thin">
        <color indexed="59"/>
      </right>
      <top style="thin">
        <color indexed="59"/>
      </top>
      <bottom style="thin">
        <color indexed="59"/>
      </bottom>
    </border>
    <border>
      <left style="thin">
        <color indexed="59"/>
      </left>
      <right style="thin">
        <color indexed="59"/>
      </right>
      <top style="thin">
        <color indexed="59"/>
      </top>
      <bottom style="medium">
        <color indexed="59"/>
      </bottom>
    </border>
    <border>
      <left style="thin">
        <color indexed="59"/>
      </left>
      <right>
        <color indexed="63"/>
      </right>
      <top style="thin">
        <color indexed="59"/>
      </top>
      <bottom style="medium">
        <color indexed="59"/>
      </bottom>
    </border>
    <border>
      <left style="thin">
        <color indexed="59"/>
      </left>
      <right style="thin">
        <color indexed="59"/>
      </right>
      <top>
        <color indexed="63"/>
      </top>
      <bottom style="thin">
        <color indexed="59"/>
      </bottom>
    </border>
    <border>
      <left style="thin">
        <color indexed="59"/>
      </left>
      <right>
        <color indexed="63"/>
      </right>
      <top>
        <color indexed="63"/>
      </top>
      <bottom style="thin">
        <color indexed="59"/>
      </bottom>
    </border>
    <border>
      <left style="thin">
        <color indexed="59"/>
      </left>
      <right>
        <color indexed="63"/>
      </right>
      <top style="thin">
        <color indexed="59"/>
      </top>
      <bottom style="thin">
        <color indexed="59"/>
      </bottom>
    </border>
    <border>
      <left style="thin">
        <color indexed="59"/>
      </left>
      <right style="thin">
        <color indexed="59"/>
      </right>
      <top style="thin">
        <color indexed="59"/>
      </top>
      <bottom>
        <color indexed="63"/>
      </bottom>
    </border>
    <border>
      <left style="thin">
        <color indexed="59"/>
      </left>
      <right style="thin">
        <color indexed="59"/>
      </right>
      <top>
        <color indexed="63"/>
      </top>
      <bottom>
        <color indexed="63"/>
      </bottom>
    </border>
    <border>
      <left>
        <color indexed="63"/>
      </left>
      <right style="thin">
        <color indexed="59"/>
      </right>
      <top>
        <color indexed="63"/>
      </top>
      <bottom style="thin">
        <color indexed="59"/>
      </bottom>
    </border>
    <border>
      <left style="thin">
        <color indexed="59"/>
      </left>
      <right style="thin">
        <color indexed="59"/>
      </right>
      <top style="thin">
        <color indexed="59"/>
      </top>
      <bottom style="double">
        <color indexed="59"/>
      </bottom>
    </border>
    <border>
      <left>
        <color indexed="63"/>
      </left>
      <right>
        <color indexed="63"/>
      </right>
      <top style="thin">
        <color indexed="59"/>
      </top>
      <bottom style="thin">
        <color indexed="59"/>
      </bottom>
    </border>
    <border>
      <left>
        <color indexed="63"/>
      </left>
      <right>
        <color indexed="63"/>
      </right>
      <top style="thin">
        <color indexed="59"/>
      </top>
      <bottom style="double">
        <color indexed="5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62">
    <xf numFmtId="0" fontId="0" fillId="0" borderId="0" xfId="0" applyAlignment="1">
      <alignment/>
    </xf>
    <xf numFmtId="0" fontId="18" fillId="0" borderId="0" xfId="0" applyFont="1" applyAlignment="1">
      <alignment/>
    </xf>
    <xf numFmtId="0" fontId="19" fillId="0" borderId="0" xfId="0" applyFont="1" applyAlignment="1">
      <alignment horizontal="left" vertical="top" wrapText="1"/>
    </xf>
    <xf numFmtId="0" fontId="19" fillId="0" borderId="0" xfId="0" applyFont="1" applyAlignment="1">
      <alignment/>
    </xf>
    <xf numFmtId="0" fontId="20" fillId="0" borderId="0" xfId="0" applyFont="1" applyAlignment="1">
      <alignment/>
    </xf>
    <xf numFmtId="0" fontId="0" fillId="0" borderId="0" xfId="0" applyBorder="1" applyAlignment="1">
      <alignment/>
    </xf>
    <xf numFmtId="164" fontId="0" fillId="0" borderId="0" xfId="0" applyNumberFormat="1" applyAlignment="1">
      <alignment/>
    </xf>
    <xf numFmtId="164" fontId="22" fillId="0" borderId="0" xfId="0" applyNumberFormat="1" applyFont="1" applyAlignment="1">
      <alignment/>
    </xf>
    <xf numFmtId="0" fontId="23" fillId="0" borderId="0" xfId="0" applyFont="1" applyBorder="1" applyAlignment="1">
      <alignment/>
    </xf>
    <xf numFmtId="164" fontId="0" fillId="0" borderId="10" xfId="0" applyNumberFormat="1" applyBorder="1" applyAlignment="1">
      <alignment/>
    </xf>
    <xf numFmtId="164" fontId="23" fillId="0" borderId="10" xfId="0" applyNumberFormat="1" applyFont="1" applyFill="1" applyBorder="1" applyAlignment="1">
      <alignment horizontal="center"/>
    </xf>
    <xf numFmtId="164" fontId="23" fillId="0" borderId="10" xfId="0" applyNumberFormat="1" applyFont="1" applyBorder="1" applyAlignment="1">
      <alignment/>
    </xf>
    <xf numFmtId="164" fontId="0" fillId="0" borderId="11" xfId="0" applyNumberFormat="1" applyBorder="1" applyAlignment="1">
      <alignment/>
    </xf>
    <xf numFmtId="164" fontId="0" fillId="0" borderId="0" xfId="0" applyNumberFormat="1" applyBorder="1" applyAlignment="1">
      <alignment/>
    </xf>
    <xf numFmtId="164" fontId="0" fillId="0" borderId="12" xfId="0" applyNumberFormat="1" applyBorder="1" applyAlignment="1">
      <alignment/>
    </xf>
    <xf numFmtId="164" fontId="0" fillId="0" borderId="13" xfId="0" applyNumberFormat="1" applyFont="1" applyBorder="1" applyAlignment="1">
      <alignment/>
    </xf>
    <xf numFmtId="164" fontId="24" fillId="0" borderId="13" xfId="0" applyNumberFormat="1" applyFont="1" applyBorder="1" applyAlignment="1">
      <alignment horizontal="center"/>
    </xf>
    <xf numFmtId="164" fontId="23" fillId="0" borderId="14" xfId="0" applyNumberFormat="1" applyFont="1" applyBorder="1" applyAlignment="1">
      <alignment/>
    </xf>
    <xf numFmtId="0" fontId="23" fillId="0" borderId="15" xfId="0" applyFont="1" applyBorder="1" applyAlignment="1">
      <alignment/>
    </xf>
    <xf numFmtId="0" fontId="0" fillId="0" borderId="11" xfId="0" applyBorder="1" applyAlignment="1">
      <alignment/>
    </xf>
    <xf numFmtId="164" fontId="0" fillId="0" borderId="16" xfId="0" applyNumberFormat="1" applyBorder="1" applyAlignment="1">
      <alignment/>
    </xf>
    <xf numFmtId="164" fontId="23" fillId="0" borderId="12" xfId="0" applyNumberFormat="1" applyFont="1" applyBorder="1" applyAlignment="1">
      <alignment/>
    </xf>
    <xf numFmtId="0" fontId="23" fillId="0" borderId="17" xfId="0" applyFont="1" applyBorder="1" applyAlignment="1">
      <alignment/>
    </xf>
    <xf numFmtId="0" fontId="0" fillId="0" borderId="12" xfId="0" applyBorder="1" applyAlignment="1">
      <alignment/>
    </xf>
    <xf numFmtId="164" fontId="0" fillId="0" borderId="18" xfId="0" applyNumberFormat="1" applyBorder="1" applyAlignment="1">
      <alignment/>
    </xf>
    <xf numFmtId="164" fontId="0" fillId="0" borderId="19" xfId="0" applyNumberFormat="1" applyBorder="1" applyAlignment="1">
      <alignment/>
    </xf>
    <xf numFmtId="164" fontId="0" fillId="0" borderId="20" xfId="0" applyNumberFormat="1" applyBorder="1" applyAlignment="1">
      <alignment/>
    </xf>
    <xf numFmtId="164" fontId="0" fillId="0" borderId="21" xfId="0" applyNumberFormat="1" applyBorder="1" applyAlignment="1">
      <alignment/>
    </xf>
    <xf numFmtId="164" fontId="0" fillId="0" borderId="22" xfId="0" applyNumberFormat="1" applyBorder="1" applyAlignment="1">
      <alignment/>
    </xf>
    <xf numFmtId="164" fontId="0" fillId="0" borderId="23" xfId="0" applyNumberFormat="1" applyBorder="1" applyAlignment="1">
      <alignment/>
    </xf>
    <xf numFmtId="0" fontId="0" fillId="0" borderId="17" xfId="0" applyBorder="1" applyAlignment="1">
      <alignment/>
    </xf>
    <xf numFmtId="0" fontId="23" fillId="0" borderId="17" xfId="0" applyFont="1" applyFill="1" applyBorder="1" applyAlignment="1">
      <alignment/>
    </xf>
    <xf numFmtId="164" fontId="0" fillId="20" borderId="18" xfId="0" applyNumberFormat="1" applyFill="1" applyBorder="1" applyAlignment="1">
      <alignment/>
    </xf>
    <xf numFmtId="164" fontId="0" fillId="20" borderId="23" xfId="0" applyNumberFormat="1" applyFill="1" applyBorder="1" applyAlignment="1">
      <alignment/>
    </xf>
    <xf numFmtId="164" fontId="0" fillId="0" borderId="24" xfId="0" applyNumberFormat="1" applyBorder="1" applyAlignment="1">
      <alignment/>
    </xf>
    <xf numFmtId="164" fontId="0" fillId="0" borderId="15" xfId="0" applyNumberFormat="1" applyBorder="1" applyAlignment="1">
      <alignment/>
    </xf>
    <xf numFmtId="0" fontId="23" fillId="0" borderId="12" xfId="0" applyFont="1" applyBorder="1" applyAlignment="1">
      <alignment/>
    </xf>
    <xf numFmtId="164" fontId="0" fillId="0" borderId="17" xfId="0" applyNumberFormat="1" applyBorder="1" applyAlignment="1">
      <alignment/>
    </xf>
    <xf numFmtId="164" fontId="0" fillId="0" borderId="25" xfId="0" applyNumberFormat="1" applyBorder="1" applyAlignment="1">
      <alignment/>
    </xf>
    <xf numFmtId="0" fontId="0" fillId="0" borderId="12" xfId="0" applyFont="1" applyBorder="1" applyAlignment="1">
      <alignment/>
    </xf>
    <xf numFmtId="0" fontId="0" fillId="0" borderId="17" xfId="0" applyFont="1" applyBorder="1" applyAlignment="1">
      <alignment/>
    </xf>
    <xf numFmtId="164" fontId="24" fillId="0" borderId="18" xfId="0" applyNumberFormat="1" applyFont="1" applyBorder="1" applyAlignment="1">
      <alignment/>
    </xf>
    <xf numFmtId="0" fontId="25" fillId="0" borderId="12" xfId="0" applyFont="1" applyFill="1" applyBorder="1" applyAlignment="1">
      <alignment/>
    </xf>
    <xf numFmtId="0" fontId="0" fillId="0" borderId="22" xfId="0" applyBorder="1" applyAlignment="1">
      <alignment/>
    </xf>
    <xf numFmtId="0" fontId="0" fillId="0" borderId="26" xfId="0" applyFont="1" applyBorder="1" applyAlignment="1">
      <alignment/>
    </xf>
    <xf numFmtId="164" fontId="0" fillId="0" borderId="27" xfId="0" applyNumberFormat="1" applyBorder="1" applyAlignment="1">
      <alignment/>
    </xf>
    <xf numFmtId="0" fontId="24" fillId="0" borderId="0" xfId="0" applyFont="1" applyAlignment="1">
      <alignment/>
    </xf>
    <xf numFmtId="0" fontId="0" fillId="0" borderId="0" xfId="0" applyFont="1" applyAlignment="1">
      <alignment/>
    </xf>
    <xf numFmtId="164" fontId="0" fillId="0" borderId="0" xfId="0" applyNumberFormat="1" applyFont="1" applyBorder="1" applyAlignment="1">
      <alignment/>
    </xf>
    <xf numFmtId="164" fontId="19" fillId="0" borderId="0" xfId="0" applyNumberFormat="1" applyFont="1" applyBorder="1" applyAlignment="1">
      <alignment/>
    </xf>
    <xf numFmtId="164" fontId="19" fillId="0" borderId="0" xfId="0" applyNumberFormat="1" applyFont="1" applyBorder="1" applyAlignment="1">
      <alignment horizontal="center"/>
    </xf>
    <xf numFmtId="164" fontId="18" fillId="0" borderId="28" xfId="0" applyNumberFormat="1" applyFont="1" applyBorder="1" applyAlignment="1">
      <alignment/>
    </xf>
    <xf numFmtId="9" fontId="18" fillId="0" borderId="0" xfId="0" applyNumberFormat="1" applyFont="1" applyBorder="1" applyAlignment="1">
      <alignment horizontal="left"/>
    </xf>
    <xf numFmtId="9" fontId="19" fillId="0" borderId="0" xfId="0" applyNumberFormat="1" applyFont="1" applyAlignment="1">
      <alignment/>
    </xf>
    <xf numFmtId="164" fontId="18" fillId="0" borderId="10" xfId="0" applyNumberFormat="1" applyFont="1" applyBorder="1" applyAlignment="1">
      <alignment/>
    </xf>
    <xf numFmtId="164" fontId="18" fillId="0" borderId="0" xfId="0" applyNumberFormat="1" applyFont="1" applyBorder="1" applyAlignment="1">
      <alignment/>
    </xf>
    <xf numFmtId="164" fontId="18" fillId="0" borderId="29" xfId="0" applyNumberFormat="1" applyFont="1" applyBorder="1" applyAlignment="1">
      <alignment/>
    </xf>
    <xf numFmtId="0" fontId="0" fillId="0" borderId="0" xfId="0" applyFont="1" applyAlignment="1">
      <alignment horizontal="right"/>
    </xf>
    <xf numFmtId="9" fontId="27" fillId="0" borderId="0" xfId="0" applyNumberFormat="1" applyFont="1" applyAlignment="1">
      <alignment/>
    </xf>
    <xf numFmtId="164" fontId="0" fillId="24" borderId="18" xfId="0" applyNumberFormat="1" applyFill="1" applyBorder="1" applyAlignment="1">
      <alignment/>
    </xf>
    <xf numFmtId="164" fontId="0" fillId="24" borderId="23" xfId="0" applyNumberFormat="1" applyFill="1" applyBorder="1" applyAlignment="1">
      <alignment/>
    </xf>
    <xf numFmtId="164" fontId="0" fillId="24" borderId="0" xfId="0" applyNumberFormat="1"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paulgreen.biz"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me@paulgreen.biz"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me@paulgreen.biz"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me@paulgreen.biz"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4:B13"/>
  <sheetViews>
    <sheetView workbookViewId="0" topLeftCell="A3">
      <selection activeCell="B14" sqref="B14"/>
    </sheetView>
  </sheetViews>
  <sheetFormatPr defaultColWidth="9.140625" defaultRowHeight="12.75"/>
  <cols>
    <col min="1" max="1" width="2.7109375" style="1" customWidth="1"/>
    <col min="2" max="2" width="57.7109375" style="2" customWidth="1"/>
    <col min="3" max="16384" width="9.140625" style="3" customWidth="1"/>
  </cols>
  <sheetData>
    <row r="4" ht="16.5">
      <c r="A4" s="4" t="s">
        <v>0</v>
      </c>
    </row>
    <row r="5" ht="15">
      <c r="A5" s="1" t="s">
        <v>1</v>
      </c>
    </row>
    <row r="7" ht="15">
      <c r="B7" s="2" t="s">
        <v>2</v>
      </c>
    </row>
    <row r="9" ht="123.75" customHeight="1">
      <c r="B9" s="2" t="s">
        <v>3</v>
      </c>
    </row>
    <row r="11" ht="90">
      <c r="B11" s="2" t="s">
        <v>4</v>
      </c>
    </row>
    <row r="13" ht="15">
      <c r="B13" s="2" t="s">
        <v>5</v>
      </c>
    </row>
  </sheetData>
  <sheetProtection selectLockedCells="1" selectUnlockedCells="1"/>
  <hyperlinks>
    <hyperlink ref="B13" r:id="rId1" display="me@paulgreen.biz"/>
  </hyperlinks>
  <printOptions/>
  <pageMargins left="0.7479166666666667" right="0.7479166666666667" top="0.8451388888888889" bottom="0.9840277777777777" header="0.5118055555555555" footer="0.5118055555555555"/>
  <pageSetup fitToHeight="1" fitToWidth="1" horizontalDpi="300" verticalDpi="300" orientation="landscape" paperSize="9"/>
  <headerFooter alignWithMargins="0">
    <oddFooter xml:space="preserve">&amp;CUK Business Advisors Limited, White House, 66 Altwood Road, Maidenhead, SL6 4PZ
T: 0870 420 2756  F: 0709 280 8482  E: info@ukba.co.uk  W: www.ukba.co.uk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S49"/>
  <sheetViews>
    <sheetView tabSelected="1" workbookViewId="0" topLeftCell="A1">
      <pane xSplit="2" ySplit="7" topLeftCell="C8" activePane="bottomRight" state="frozen"/>
      <selection pane="topLeft" activeCell="A1" sqref="A1"/>
      <selection pane="topRight" activeCell="C1" sqref="C1"/>
      <selection pane="bottomLeft" activeCell="A8" sqref="A8"/>
      <selection pane="bottomRight" activeCell="C3" sqref="C3"/>
    </sheetView>
  </sheetViews>
  <sheetFormatPr defaultColWidth="8.8515625" defaultRowHeight="12.75"/>
  <cols>
    <col min="1" max="1" width="2.7109375" style="5" customWidth="1"/>
    <col min="2" max="2" width="35.28125" style="0" customWidth="1"/>
    <col min="3" max="16" width="9.140625" style="6" customWidth="1"/>
  </cols>
  <sheetData>
    <row r="2" ht="12">
      <c r="C2" s="7" t="s">
        <v>6</v>
      </c>
    </row>
    <row r="5" spans="1:16" ht="12.75">
      <c r="A5" s="8" t="s">
        <v>7</v>
      </c>
      <c r="C5" s="9"/>
      <c r="D5" s="9"/>
      <c r="E5" s="9"/>
      <c r="F5" s="9"/>
      <c r="G5" s="9"/>
      <c r="H5" s="10"/>
      <c r="I5" s="11" t="s">
        <v>8</v>
      </c>
      <c r="J5" s="9"/>
      <c r="K5" s="11"/>
      <c r="L5" s="9"/>
      <c r="M5" s="9"/>
      <c r="N5" s="9"/>
      <c r="O5" s="9"/>
      <c r="P5" s="12"/>
    </row>
    <row r="6" spans="2:16" ht="12">
      <c r="B6" s="5"/>
      <c r="C6" s="13"/>
      <c r="D6" s="13"/>
      <c r="E6" s="13"/>
      <c r="F6" s="13"/>
      <c r="G6" s="13"/>
      <c r="H6" s="13"/>
      <c r="I6" s="13"/>
      <c r="J6" s="13"/>
      <c r="K6" s="13"/>
      <c r="L6" s="13"/>
      <c r="M6" s="13"/>
      <c r="N6" s="13"/>
      <c r="O6" s="13"/>
      <c r="P6" s="14"/>
    </row>
    <row r="7" spans="1:19" ht="12.75">
      <c r="A7" s="8" t="s">
        <v>9</v>
      </c>
      <c r="C7" s="15" t="s">
        <v>10</v>
      </c>
      <c r="D7" s="16">
        <v>1</v>
      </c>
      <c r="E7" s="16">
        <v>2</v>
      </c>
      <c r="F7" s="16">
        <v>3</v>
      </c>
      <c r="G7" s="16">
        <v>4</v>
      </c>
      <c r="H7" s="16">
        <v>5</v>
      </c>
      <c r="I7" s="16">
        <v>6</v>
      </c>
      <c r="J7" s="16">
        <v>7</v>
      </c>
      <c r="K7" s="16">
        <v>8</v>
      </c>
      <c r="L7" s="16">
        <v>9</v>
      </c>
      <c r="M7" s="16">
        <v>10</v>
      </c>
      <c r="N7" s="16">
        <v>11</v>
      </c>
      <c r="O7" s="16">
        <v>12</v>
      </c>
      <c r="P7" s="17" t="s">
        <v>11</v>
      </c>
      <c r="Q7" s="5"/>
      <c r="R7" s="5"/>
      <c r="S7" s="5"/>
    </row>
    <row r="8" spans="1:18" ht="12.75">
      <c r="A8" s="18"/>
      <c r="B8" s="19"/>
      <c r="C8" s="20"/>
      <c r="D8" s="13"/>
      <c r="E8" s="13"/>
      <c r="F8" s="13"/>
      <c r="G8" s="13"/>
      <c r="H8" s="13"/>
      <c r="I8" s="13"/>
      <c r="J8" s="13"/>
      <c r="K8" s="13"/>
      <c r="L8" s="13"/>
      <c r="M8" s="13"/>
      <c r="N8" s="13"/>
      <c r="O8" s="13"/>
      <c r="P8" s="21"/>
      <c r="Q8" s="5"/>
      <c r="R8" s="5"/>
    </row>
    <row r="9" spans="1:16" ht="12.75">
      <c r="A9" s="22" t="s">
        <v>12</v>
      </c>
      <c r="B9" s="23"/>
      <c r="C9" s="24"/>
      <c r="D9" s="25"/>
      <c r="E9" s="25"/>
      <c r="F9" s="25"/>
      <c r="G9" s="25"/>
      <c r="H9" s="25"/>
      <c r="I9" s="25"/>
      <c r="J9" s="25"/>
      <c r="K9" s="25"/>
      <c r="L9" s="25"/>
      <c r="M9" s="25"/>
      <c r="N9" s="25"/>
      <c r="O9" s="26"/>
      <c r="P9" s="25">
        <f>SUM(C9:O9)</f>
        <v>0</v>
      </c>
    </row>
    <row r="10" spans="1:16" ht="12.75">
      <c r="A10" s="22" t="s">
        <v>13</v>
      </c>
      <c r="B10" s="23"/>
      <c r="C10" s="24"/>
      <c r="D10" s="27"/>
      <c r="E10" s="27"/>
      <c r="F10" s="27"/>
      <c r="G10" s="27"/>
      <c r="H10" s="27"/>
      <c r="I10" s="27"/>
      <c r="J10" s="27"/>
      <c r="K10" s="27"/>
      <c r="L10" s="27"/>
      <c r="M10" s="27"/>
      <c r="N10" s="27"/>
      <c r="O10" s="28"/>
      <c r="P10" s="27">
        <f>SUM(C10:O10)</f>
        <v>0</v>
      </c>
    </row>
    <row r="11" spans="1:16" ht="12.75">
      <c r="A11" s="22" t="s">
        <v>14</v>
      </c>
      <c r="B11" s="23"/>
      <c r="C11" s="24"/>
      <c r="D11" s="24"/>
      <c r="E11" s="24"/>
      <c r="F11" s="24"/>
      <c r="G11" s="24"/>
      <c r="H11" s="24"/>
      <c r="I11" s="24"/>
      <c r="J11" s="24"/>
      <c r="K11" s="24"/>
      <c r="L11" s="24"/>
      <c r="M11" s="24"/>
      <c r="N11" s="24"/>
      <c r="O11" s="29"/>
      <c r="P11" s="24"/>
    </row>
    <row r="12" spans="1:16" ht="12">
      <c r="A12" s="30"/>
      <c r="B12" s="23" t="s">
        <v>15</v>
      </c>
      <c r="C12" s="24">
        <v>100</v>
      </c>
      <c r="D12" s="24"/>
      <c r="E12" s="24"/>
      <c r="F12" s="24"/>
      <c r="G12" s="24"/>
      <c r="H12" s="24"/>
      <c r="I12" s="24"/>
      <c r="J12" s="24"/>
      <c r="K12" s="24"/>
      <c r="L12" s="24"/>
      <c r="M12" s="24"/>
      <c r="N12" s="24"/>
      <c r="O12" s="29"/>
      <c r="P12" s="24">
        <f>SUM(C12:O12)</f>
        <v>100</v>
      </c>
    </row>
    <row r="13" spans="1:16" ht="12.75">
      <c r="A13" s="31" t="s">
        <v>16</v>
      </c>
      <c r="B13" s="23"/>
      <c r="C13" s="32"/>
      <c r="D13" s="32"/>
      <c r="E13" s="32"/>
      <c r="F13" s="32"/>
      <c r="G13" s="32"/>
      <c r="H13" s="32"/>
      <c r="I13" s="32"/>
      <c r="J13" s="32"/>
      <c r="K13" s="32"/>
      <c r="L13" s="32"/>
      <c r="M13" s="32"/>
      <c r="N13" s="32"/>
      <c r="O13" s="33"/>
      <c r="P13" s="32"/>
    </row>
    <row r="14" spans="1:16" ht="12">
      <c r="A14" s="30"/>
      <c r="B14" s="23" t="s">
        <v>17</v>
      </c>
      <c r="C14" s="24"/>
      <c r="D14" s="24"/>
      <c r="E14" s="24"/>
      <c r="F14" s="24"/>
      <c r="G14" s="24"/>
      <c r="H14" s="24"/>
      <c r="I14" s="24"/>
      <c r="J14" s="24"/>
      <c r="K14" s="24"/>
      <c r="L14" s="24"/>
      <c r="M14" s="24"/>
      <c r="N14" s="24"/>
      <c r="O14" s="29"/>
      <c r="P14" s="24">
        <f>SUM(C14:O14)</f>
        <v>0</v>
      </c>
    </row>
    <row r="15" spans="1:16" ht="12">
      <c r="A15" s="30"/>
      <c r="B15" s="23" t="s">
        <v>18</v>
      </c>
      <c r="C15" s="24"/>
      <c r="D15" s="24"/>
      <c r="E15" s="24"/>
      <c r="F15" s="24"/>
      <c r="G15" s="24"/>
      <c r="H15" s="24"/>
      <c r="I15" s="24"/>
      <c r="J15" s="24"/>
      <c r="K15" s="24"/>
      <c r="L15" s="24"/>
      <c r="M15" s="24"/>
      <c r="N15" s="24"/>
      <c r="O15" s="29"/>
      <c r="P15" s="24">
        <f>SUM(C15:O15)</f>
        <v>0</v>
      </c>
    </row>
    <row r="16" spans="1:16" ht="12">
      <c r="A16" s="30"/>
      <c r="B16" s="23" t="s">
        <v>19</v>
      </c>
      <c r="C16" s="34"/>
      <c r="D16" s="34"/>
      <c r="E16" s="34"/>
      <c r="F16" s="34"/>
      <c r="G16" s="34"/>
      <c r="H16" s="34"/>
      <c r="I16" s="34"/>
      <c r="J16" s="34"/>
      <c r="K16" s="34"/>
      <c r="L16" s="34"/>
      <c r="M16" s="34"/>
      <c r="N16" s="34"/>
      <c r="O16" s="35"/>
      <c r="P16" s="24">
        <f>SUM(C16:O16)</f>
        <v>0</v>
      </c>
    </row>
    <row r="17" spans="1:16" ht="12.75">
      <c r="A17" s="30"/>
      <c r="B17" s="36" t="s">
        <v>20</v>
      </c>
      <c r="C17" s="24">
        <f aca="true" t="shared" si="0" ref="C17:O17">SUM(C12:C16)</f>
        <v>100</v>
      </c>
      <c r="D17" s="24">
        <f t="shared" si="0"/>
        <v>0</v>
      </c>
      <c r="E17" s="24">
        <f t="shared" si="0"/>
        <v>0</v>
      </c>
      <c r="F17" s="24">
        <f t="shared" si="0"/>
        <v>0</v>
      </c>
      <c r="G17" s="24">
        <f t="shared" si="0"/>
        <v>0</v>
      </c>
      <c r="H17" s="24">
        <f t="shared" si="0"/>
        <v>0</v>
      </c>
      <c r="I17" s="24">
        <f t="shared" si="0"/>
        <v>0</v>
      </c>
      <c r="J17" s="24">
        <f t="shared" si="0"/>
        <v>0</v>
      </c>
      <c r="K17" s="24">
        <f t="shared" si="0"/>
        <v>0</v>
      </c>
      <c r="L17" s="24">
        <f t="shared" si="0"/>
        <v>0</v>
      </c>
      <c r="M17" s="24">
        <f t="shared" si="0"/>
        <v>0</v>
      </c>
      <c r="N17" s="24">
        <f t="shared" si="0"/>
        <v>0</v>
      </c>
      <c r="O17" s="29">
        <f t="shared" si="0"/>
        <v>0</v>
      </c>
      <c r="P17" s="24">
        <f>SUM(C17:O17)</f>
        <v>100</v>
      </c>
    </row>
    <row r="18" spans="1:16" ht="12">
      <c r="A18" s="30"/>
      <c r="B18" s="23"/>
      <c r="C18" s="37"/>
      <c r="D18" s="13"/>
      <c r="E18" s="13"/>
      <c r="F18" s="13"/>
      <c r="G18" s="13"/>
      <c r="H18" s="13"/>
      <c r="I18" s="13"/>
      <c r="J18" s="13"/>
      <c r="K18" s="13"/>
      <c r="L18" s="13"/>
      <c r="M18" s="13"/>
      <c r="N18" s="13"/>
      <c r="O18" s="13"/>
      <c r="P18" s="38"/>
    </row>
    <row r="19" spans="1:16" ht="12.75">
      <c r="A19" s="22" t="s">
        <v>21</v>
      </c>
      <c r="B19" s="23"/>
      <c r="C19" s="37"/>
      <c r="D19" s="13"/>
      <c r="E19" s="13"/>
      <c r="F19" s="13"/>
      <c r="G19" s="13"/>
      <c r="H19" s="13"/>
      <c r="I19" s="13"/>
      <c r="J19" s="13"/>
      <c r="K19" s="13"/>
      <c r="L19" s="13"/>
      <c r="M19" s="13"/>
      <c r="N19" s="13"/>
      <c r="O19" s="13"/>
      <c r="P19" s="38"/>
    </row>
    <row r="20" spans="1:16" ht="12.75">
      <c r="A20" s="22" t="s">
        <v>22</v>
      </c>
      <c r="B20" s="23"/>
      <c r="C20" s="37"/>
      <c r="D20" s="13"/>
      <c r="E20" s="13"/>
      <c r="F20" s="13"/>
      <c r="G20" s="13"/>
      <c r="H20" s="13"/>
      <c r="I20" s="13"/>
      <c r="J20" s="13"/>
      <c r="K20" s="13"/>
      <c r="L20" s="13"/>
      <c r="M20" s="13"/>
      <c r="N20" s="13"/>
      <c r="O20" s="13"/>
      <c r="P20" s="38"/>
    </row>
    <row r="21" spans="1:16" ht="12">
      <c r="A21" s="30"/>
      <c r="B21" s="39" t="s">
        <v>23</v>
      </c>
      <c r="C21" s="24">
        <v>500</v>
      </c>
      <c r="D21" s="24"/>
      <c r="E21" s="24"/>
      <c r="F21" s="24"/>
      <c r="G21" s="24"/>
      <c r="H21" s="24"/>
      <c r="I21" s="24"/>
      <c r="J21" s="24"/>
      <c r="K21" s="24"/>
      <c r="L21" s="24"/>
      <c r="M21" s="24"/>
      <c r="N21" s="24"/>
      <c r="O21" s="29"/>
      <c r="P21" s="24">
        <f>SUM(C21:O21)</f>
        <v>500</v>
      </c>
    </row>
    <row r="22" spans="1:16" ht="12">
      <c r="A22" s="40" t="s">
        <v>24</v>
      </c>
      <c r="B22" s="39"/>
      <c r="C22" s="32"/>
      <c r="D22" s="32"/>
      <c r="E22" s="32"/>
      <c r="F22" s="32"/>
      <c r="G22" s="32"/>
      <c r="H22" s="32"/>
      <c r="I22" s="32"/>
      <c r="J22" s="32"/>
      <c r="K22" s="32"/>
      <c r="L22" s="32"/>
      <c r="M22" s="32"/>
      <c r="N22" s="32"/>
      <c r="O22" s="33"/>
      <c r="P22" s="32"/>
    </row>
    <row r="23" spans="1:16" ht="12">
      <c r="A23" s="30"/>
      <c r="B23" s="23" t="s">
        <v>25</v>
      </c>
      <c r="C23" s="24"/>
      <c r="D23" s="24"/>
      <c r="E23" s="24"/>
      <c r="F23" s="24"/>
      <c r="G23" s="24"/>
      <c r="H23" s="24"/>
      <c r="I23" s="24"/>
      <c r="J23" s="24"/>
      <c r="K23" s="24"/>
      <c r="L23" s="24"/>
      <c r="M23" s="24"/>
      <c r="N23" s="24"/>
      <c r="O23" s="29"/>
      <c r="P23" s="24">
        <f>SUM(C23:O23)</f>
        <v>0</v>
      </c>
    </row>
    <row r="24" spans="1:16" ht="12">
      <c r="A24" s="30"/>
      <c r="B24" s="39" t="s">
        <v>26</v>
      </c>
      <c r="C24" s="24"/>
      <c r="D24" s="24"/>
      <c r="E24" s="24"/>
      <c r="F24" s="24"/>
      <c r="G24" s="24"/>
      <c r="H24" s="24"/>
      <c r="I24" s="24"/>
      <c r="J24" s="24"/>
      <c r="K24" s="24"/>
      <c r="L24" s="24"/>
      <c r="M24" s="24"/>
      <c r="N24" s="24"/>
      <c r="O24" s="29"/>
      <c r="P24" s="24">
        <f>SUM(C24:O24)</f>
        <v>0</v>
      </c>
    </row>
    <row r="25" spans="1:16" ht="12">
      <c r="A25" s="40" t="s">
        <v>27</v>
      </c>
      <c r="B25" s="23"/>
      <c r="C25" s="32"/>
      <c r="D25" s="32"/>
      <c r="E25" s="32"/>
      <c r="F25" s="32"/>
      <c r="G25" s="32"/>
      <c r="H25" s="32"/>
      <c r="I25" s="32"/>
      <c r="J25" s="32"/>
      <c r="K25" s="32"/>
      <c r="L25" s="32"/>
      <c r="M25" s="32"/>
      <c r="N25" s="32"/>
      <c r="O25" s="33"/>
      <c r="P25" s="32"/>
    </row>
    <row r="26" spans="1:16" ht="12">
      <c r="A26" s="30"/>
      <c r="B26" s="23" t="s">
        <v>28</v>
      </c>
      <c r="C26" s="24">
        <v>200</v>
      </c>
      <c r="D26" s="24"/>
      <c r="E26" s="24"/>
      <c r="F26" s="24"/>
      <c r="G26" s="24"/>
      <c r="H26" s="24"/>
      <c r="I26" s="24"/>
      <c r="J26" s="24"/>
      <c r="K26" s="24"/>
      <c r="L26" s="24"/>
      <c r="M26" s="24"/>
      <c r="N26" s="24"/>
      <c r="O26" s="29"/>
      <c r="P26" s="24">
        <f aca="true" t="shared" si="1" ref="P26:P36">SUM(C26:O26)</f>
        <v>200</v>
      </c>
    </row>
    <row r="27" spans="1:16" ht="12">
      <c r="A27" s="30"/>
      <c r="B27" s="23" t="s">
        <v>29</v>
      </c>
      <c r="C27" s="24"/>
      <c r="D27" s="24"/>
      <c r="E27" s="24"/>
      <c r="F27" s="24"/>
      <c r="G27" s="24"/>
      <c r="H27" s="24"/>
      <c r="I27" s="24"/>
      <c r="J27" s="24"/>
      <c r="K27" s="24"/>
      <c r="L27" s="24"/>
      <c r="M27" s="24"/>
      <c r="N27" s="24"/>
      <c r="O27" s="29"/>
      <c r="P27" s="24">
        <f t="shared" si="1"/>
        <v>0</v>
      </c>
    </row>
    <row r="28" spans="1:16" ht="12">
      <c r="A28" s="30"/>
      <c r="B28" s="23" t="s">
        <v>30</v>
      </c>
      <c r="C28" s="24"/>
      <c r="D28" s="24"/>
      <c r="E28" s="24"/>
      <c r="F28" s="24"/>
      <c r="G28" s="24"/>
      <c r="H28" s="24"/>
      <c r="I28" s="24"/>
      <c r="J28" s="24"/>
      <c r="K28" s="24"/>
      <c r="L28" s="24"/>
      <c r="M28" s="24"/>
      <c r="N28" s="24"/>
      <c r="O28" s="29"/>
      <c r="P28" s="24">
        <f t="shared" si="1"/>
        <v>0</v>
      </c>
    </row>
    <row r="29" spans="1:16" ht="12">
      <c r="A29" s="30"/>
      <c r="B29" s="23" t="s">
        <v>31</v>
      </c>
      <c r="C29" s="24"/>
      <c r="D29" s="24"/>
      <c r="E29" s="24"/>
      <c r="F29" s="24"/>
      <c r="G29" s="24"/>
      <c r="H29" s="24"/>
      <c r="I29" s="24"/>
      <c r="J29" s="24"/>
      <c r="K29" s="24"/>
      <c r="L29" s="24"/>
      <c r="M29" s="24"/>
      <c r="N29" s="24"/>
      <c r="O29" s="29"/>
      <c r="P29" s="24">
        <f t="shared" si="1"/>
        <v>0</v>
      </c>
    </row>
    <row r="30" spans="1:16" ht="12">
      <c r="A30" s="30"/>
      <c r="B30" s="23" t="s">
        <v>32</v>
      </c>
      <c r="C30" s="24"/>
      <c r="D30" s="24"/>
      <c r="E30" s="24"/>
      <c r="F30" s="24"/>
      <c r="G30" s="24"/>
      <c r="H30" s="24"/>
      <c r="I30" s="24"/>
      <c r="J30" s="24"/>
      <c r="K30" s="24"/>
      <c r="L30" s="24"/>
      <c r="M30" s="24"/>
      <c r="N30" s="24"/>
      <c r="O30" s="29"/>
      <c r="P30" s="24">
        <f t="shared" si="1"/>
        <v>0</v>
      </c>
    </row>
    <row r="31" spans="1:16" ht="12">
      <c r="A31" s="30"/>
      <c r="B31" s="23" t="s">
        <v>33</v>
      </c>
      <c r="C31" s="24"/>
      <c r="D31" s="24"/>
      <c r="E31" s="24"/>
      <c r="F31" s="24"/>
      <c r="G31" s="24"/>
      <c r="H31" s="24"/>
      <c r="I31" s="24"/>
      <c r="J31" s="24"/>
      <c r="K31" s="24"/>
      <c r="L31" s="24"/>
      <c r="M31" s="24"/>
      <c r="N31" s="24"/>
      <c r="O31" s="29"/>
      <c r="P31" s="24">
        <f t="shared" si="1"/>
        <v>0</v>
      </c>
    </row>
    <row r="32" spans="1:16" ht="12">
      <c r="A32" s="40" t="s">
        <v>34</v>
      </c>
      <c r="B32" s="23"/>
      <c r="C32" s="24"/>
      <c r="D32" s="24"/>
      <c r="E32" s="24"/>
      <c r="F32" s="24"/>
      <c r="G32" s="24"/>
      <c r="H32" s="24"/>
      <c r="I32" s="24"/>
      <c r="J32" s="24"/>
      <c r="K32" s="24"/>
      <c r="L32" s="24"/>
      <c r="M32" s="24"/>
      <c r="N32" s="24"/>
      <c r="O32" s="29"/>
      <c r="P32" s="24">
        <f t="shared" si="1"/>
        <v>0</v>
      </c>
    </row>
    <row r="33" spans="1:16" ht="12">
      <c r="A33" s="40" t="s">
        <v>35</v>
      </c>
      <c r="B33" s="23"/>
      <c r="C33" s="24"/>
      <c r="D33" s="24"/>
      <c r="E33" s="24"/>
      <c r="F33" s="24"/>
      <c r="G33" s="24"/>
      <c r="H33" s="24"/>
      <c r="I33" s="24"/>
      <c r="J33" s="24"/>
      <c r="K33" s="24"/>
      <c r="L33" s="24"/>
      <c r="M33" s="24"/>
      <c r="N33" s="24"/>
      <c r="O33" s="29"/>
      <c r="P33" s="24">
        <f t="shared" si="1"/>
        <v>0</v>
      </c>
    </row>
    <row r="34" spans="1:16" ht="12">
      <c r="A34" s="40" t="s">
        <v>36</v>
      </c>
      <c r="B34" s="23"/>
      <c r="C34" s="24"/>
      <c r="D34" s="24"/>
      <c r="E34" s="24"/>
      <c r="F34" s="24"/>
      <c r="G34" s="24"/>
      <c r="H34" s="24"/>
      <c r="I34" s="24"/>
      <c r="J34" s="24"/>
      <c r="K34" s="24"/>
      <c r="L34" s="24"/>
      <c r="M34" s="24"/>
      <c r="N34" s="24"/>
      <c r="O34" s="29"/>
      <c r="P34" s="24">
        <f t="shared" si="1"/>
        <v>0</v>
      </c>
    </row>
    <row r="35" spans="1:16" ht="12">
      <c r="A35" s="30"/>
      <c r="B35" s="23"/>
      <c r="C35" s="34"/>
      <c r="D35" s="34"/>
      <c r="E35" s="34"/>
      <c r="F35" s="34"/>
      <c r="G35" s="34"/>
      <c r="H35" s="34"/>
      <c r="I35" s="34"/>
      <c r="J35" s="34"/>
      <c r="K35" s="34"/>
      <c r="L35" s="34"/>
      <c r="M35" s="34"/>
      <c r="N35" s="34"/>
      <c r="O35" s="35"/>
      <c r="P35" s="24">
        <f t="shared" si="1"/>
        <v>0</v>
      </c>
    </row>
    <row r="36" spans="1:16" ht="12.75">
      <c r="A36" s="30"/>
      <c r="B36" s="36" t="s">
        <v>37</v>
      </c>
      <c r="C36" s="24">
        <f aca="true" t="shared" si="2" ref="C36:O36">SUM(C21:C35)</f>
        <v>700</v>
      </c>
      <c r="D36" s="24">
        <f t="shared" si="2"/>
        <v>0</v>
      </c>
      <c r="E36" s="24">
        <f t="shared" si="2"/>
        <v>0</v>
      </c>
      <c r="F36" s="24">
        <f t="shared" si="2"/>
        <v>0</v>
      </c>
      <c r="G36" s="24">
        <f t="shared" si="2"/>
        <v>0</v>
      </c>
      <c r="H36" s="24">
        <f t="shared" si="2"/>
        <v>0</v>
      </c>
      <c r="I36" s="24">
        <f t="shared" si="2"/>
        <v>0</v>
      </c>
      <c r="J36" s="24">
        <f t="shared" si="2"/>
        <v>0</v>
      </c>
      <c r="K36" s="24">
        <f t="shared" si="2"/>
        <v>0</v>
      </c>
      <c r="L36" s="24">
        <f t="shared" si="2"/>
        <v>0</v>
      </c>
      <c r="M36" s="24">
        <f t="shared" si="2"/>
        <v>0</v>
      </c>
      <c r="N36" s="24">
        <f t="shared" si="2"/>
        <v>0</v>
      </c>
      <c r="O36" s="29">
        <f t="shared" si="2"/>
        <v>0</v>
      </c>
      <c r="P36" s="24">
        <f t="shared" si="1"/>
        <v>700</v>
      </c>
    </row>
    <row r="37" spans="1:16" ht="12">
      <c r="A37" s="30"/>
      <c r="B37" s="23"/>
      <c r="C37" s="37"/>
      <c r="D37" s="13"/>
      <c r="E37" s="13"/>
      <c r="F37" s="13"/>
      <c r="G37" s="13"/>
      <c r="H37" s="13"/>
      <c r="I37" s="13"/>
      <c r="J37" s="13"/>
      <c r="K37" s="13"/>
      <c r="L37" s="13"/>
      <c r="M37" s="13"/>
      <c r="N37" s="13"/>
      <c r="O37" s="13"/>
      <c r="P37" s="38"/>
    </row>
    <row r="38" spans="1:16" ht="12">
      <c r="A38" s="30"/>
      <c r="B38" s="39" t="s">
        <v>38</v>
      </c>
      <c r="C38" s="41">
        <f aca="true" t="shared" si="3" ref="C38:O38">C17-C36</f>
        <v>-600</v>
      </c>
      <c r="D38" s="41">
        <f t="shared" si="3"/>
        <v>0</v>
      </c>
      <c r="E38" s="41">
        <f t="shared" si="3"/>
        <v>0</v>
      </c>
      <c r="F38" s="41">
        <f t="shared" si="3"/>
        <v>0</v>
      </c>
      <c r="G38" s="41">
        <f t="shared" si="3"/>
        <v>0</v>
      </c>
      <c r="H38" s="41">
        <f t="shared" si="3"/>
        <v>0</v>
      </c>
      <c r="I38" s="41">
        <f t="shared" si="3"/>
        <v>0</v>
      </c>
      <c r="J38" s="41">
        <f t="shared" si="3"/>
        <v>0</v>
      </c>
      <c r="K38" s="41">
        <f t="shared" si="3"/>
        <v>0</v>
      </c>
      <c r="L38" s="41">
        <f t="shared" si="3"/>
        <v>0</v>
      </c>
      <c r="M38" s="41">
        <f t="shared" si="3"/>
        <v>0</v>
      </c>
      <c r="N38" s="41">
        <f t="shared" si="3"/>
        <v>0</v>
      </c>
      <c r="O38" s="41">
        <f t="shared" si="3"/>
        <v>0</v>
      </c>
      <c r="P38" s="41">
        <f>SUM(C38:O38)</f>
        <v>-600</v>
      </c>
    </row>
    <row r="39" spans="1:16" ht="12">
      <c r="A39" s="30"/>
      <c r="B39" s="23"/>
      <c r="C39" s="37"/>
      <c r="D39" s="13"/>
      <c r="E39" s="13"/>
      <c r="F39" s="13"/>
      <c r="G39" s="13"/>
      <c r="H39" s="13"/>
      <c r="I39" s="13"/>
      <c r="J39" s="13"/>
      <c r="K39" s="13"/>
      <c r="L39" s="13"/>
      <c r="M39" s="13"/>
      <c r="N39" s="13"/>
      <c r="O39" s="13"/>
      <c r="P39" s="38"/>
    </row>
    <row r="40" spans="1:16" ht="12">
      <c r="A40" s="30"/>
      <c r="B40" s="23" t="s">
        <v>39</v>
      </c>
      <c r="C40" s="24">
        <v>100</v>
      </c>
      <c r="D40" s="24">
        <f aca="true" t="shared" si="4" ref="D40:O40">+C49</f>
        <v>-550</v>
      </c>
      <c r="E40" s="24">
        <f t="shared" si="4"/>
        <v>-550</v>
      </c>
      <c r="F40" s="24">
        <f t="shared" si="4"/>
        <v>-550</v>
      </c>
      <c r="G40" s="24">
        <f t="shared" si="4"/>
        <v>-550</v>
      </c>
      <c r="H40" s="24">
        <f t="shared" si="4"/>
        <v>-550</v>
      </c>
      <c r="I40" s="24">
        <f t="shared" si="4"/>
        <v>-550</v>
      </c>
      <c r="J40" s="24">
        <f t="shared" si="4"/>
        <v>-550</v>
      </c>
      <c r="K40" s="24">
        <f t="shared" si="4"/>
        <v>-550</v>
      </c>
      <c r="L40" s="24">
        <f t="shared" si="4"/>
        <v>-550</v>
      </c>
      <c r="M40" s="24">
        <f t="shared" si="4"/>
        <v>-550</v>
      </c>
      <c r="N40" s="24">
        <f t="shared" si="4"/>
        <v>-550</v>
      </c>
      <c r="O40" s="24">
        <f t="shared" si="4"/>
        <v>-550</v>
      </c>
      <c r="P40" s="24">
        <f>+C40</f>
        <v>100</v>
      </c>
    </row>
    <row r="41" spans="1:16" ht="12">
      <c r="A41" s="30"/>
      <c r="B41" s="23" t="s">
        <v>40</v>
      </c>
      <c r="C41" s="24"/>
      <c r="D41" s="24"/>
      <c r="E41" s="24"/>
      <c r="F41" s="24"/>
      <c r="G41" s="24"/>
      <c r="H41" s="24"/>
      <c r="I41" s="24"/>
      <c r="J41" s="24"/>
      <c r="K41" s="24"/>
      <c r="L41" s="24"/>
      <c r="M41" s="24"/>
      <c r="N41" s="24"/>
      <c r="O41" s="29"/>
      <c r="P41" s="24">
        <f aca="true" t="shared" si="5" ref="P41:P47">SUM(C41:O41)</f>
        <v>0</v>
      </c>
    </row>
    <row r="42" spans="1:16" ht="12">
      <c r="A42" s="30"/>
      <c r="B42" s="23" t="s">
        <v>41</v>
      </c>
      <c r="C42" s="24"/>
      <c r="D42" s="24"/>
      <c r="E42" s="24"/>
      <c r="F42" s="24"/>
      <c r="G42" s="24"/>
      <c r="H42" s="24"/>
      <c r="I42" s="24"/>
      <c r="J42" s="24"/>
      <c r="K42" s="24"/>
      <c r="L42" s="24"/>
      <c r="M42" s="24"/>
      <c r="N42" s="24"/>
      <c r="O42" s="29"/>
      <c r="P42" s="24">
        <f t="shared" si="5"/>
        <v>0</v>
      </c>
    </row>
    <row r="43" spans="1:16" ht="12.75">
      <c r="A43" s="30"/>
      <c r="B43" s="42" t="s">
        <v>42</v>
      </c>
      <c r="C43" s="24"/>
      <c r="D43" s="24"/>
      <c r="E43" s="24"/>
      <c r="F43" s="24"/>
      <c r="G43" s="24"/>
      <c r="H43" s="24"/>
      <c r="I43" s="24"/>
      <c r="J43" s="24"/>
      <c r="K43" s="24"/>
      <c r="L43" s="24"/>
      <c r="M43" s="24"/>
      <c r="N43" s="24"/>
      <c r="O43" s="29"/>
      <c r="P43" s="24">
        <f t="shared" si="5"/>
        <v>0</v>
      </c>
    </row>
    <row r="44" spans="1:16" ht="12.75">
      <c r="A44" s="30"/>
      <c r="B44" s="42" t="s">
        <v>43</v>
      </c>
      <c r="C44" s="24"/>
      <c r="D44" s="24"/>
      <c r="E44" s="24"/>
      <c r="F44" s="24"/>
      <c r="G44" s="24"/>
      <c r="H44" s="24"/>
      <c r="I44" s="24"/>
      <c r="J44" s="24"/>
      <c r="K44" s="24"/>
      <c r="L44" s="24"/>
      <c r="M44" s="24"/>
      <c r="N44" s="24"/>
      <c r="O44" s="29"/>
      <c r="P44" s="24">
        <f t="shared" si="5"/>
        <v>0</v>
      </c>
    </row>
    <row r="45" spans="1:16" ht="12">
      <c r="A45" s="30"/>
      <c r="B45" s="23" t="s">
        <v>44</v>
      </c>
      <c r="C45" s="24"/>
      <c r="D45" s="24"/>
      <c r="E45" s="24"/>
      <c r="F45" s="24"/>
      <c r="G45" s="24"/>
      <c r="H45" s="24"/>
      <c r="I45" s="24"/>
      <c r="J45" s="24"/>
      <c r="K45" s="24"/>
      <c r="L45" s="24"/>
      <c r="M45" s="24"/>
      <c r="N45" s="24"/>
      <c r="O45" s="29"/>
      <c r="P45" s="24">
        <f t="shared" si="5"/>
        <v>0</v>
      </c>
    </row>
    <row r="46" spans="1:16" ht="12.75">
      <c r="A46" s="30"/>
      <c r="B46" s="36"/>
      <c r="C46" s="37"/>
      <c r="D46" s="13"/>
      <c r="E46" s="13"/>
      <c r="F46" s="13"/>
      <c r="G46" s="13"/>
      <c r="H46" s="13"/>
      <c r="I46" s="13"/>
      <c r="J46" s="13"/>
      <c r="K46" s="13"/>
      <c r="L46" s="13"/>
      <c r="M46" s="13"/>
      <c r="N46" s="13"/>
      <c r="O46" s="13"/>
      <c r="P46" s="24">
        <f t="shared" si="5"/>
        <v>0</v>
      </c>
    </row>
    <row r="47" spans="1:16" ht="12">
      <c r="A47" s="30"/>
      <c r="B47" s="23" t="s">
        <v>45</v>
      </c>
      <c r="C47" s="24">
        <v>-50</v>
      </c>
      <c r="D47" s="24"/>
      <c r="E47" s="24"/>
      <c r="F47" s="24"/>
      <c r="G47" s="24"/>
      <c r="H47" s="24"/>
      <c r="I47" s="24"/>
      <c r="J47" s="24"/>
      <c r="K47" s="24"/>
      <c r="L47" s="24"/>
      <c r="M47" s="24"/>
      <c r="N47" s="24"/>
      <c r="O47" s="29"/>
      <c r="P47" s="24">
        <f t="shared" si="5"/>
        <v>-50</v>
      </c>
    </row>
    <row r="48" spans="1:16" ht="12">
      <c r="A48" s="30"/>
      <c r="B48" s="23"/>
      <c r="C48" s="37"/>
      <c r="D48" s="13"/>
      <c r="E48" s="13"/>
      <c r="F48" s="13"/>
      <c r="G48" s="13"/>
      <c r="H48" s="13"/>
      <c r="I48" s="13"/>
      <c r="J48" s="13"/>
      <c r="K48" s="13"/>
      <c r="L48" s="13"/>
      <c r="M48" s="13"/>
      <c r="N48" s="13"/>
      <c r="O48" s="13"/>
      <c r="P48" s="38"/>
    </row>
    <row r="49" spans="1:16" ht="12">
      <c r="A49" s="43"/>
      <c r="B49" s="44" t="s">
        <v>46</v>
      </c>
      <c r="C49" s="45">
        <f aca="true" t="shared" si="6" ref="C49:O49">C38+C40+C47</f>
        <v>-550</v>
      </c>
      <c r="D49" s="45">
        <f t="shared" si="6"/>
        <v>-550</v>
      </c>
      <c r="E49" s="45">
        <f t="shared" si="6"/>
        <v>-550</v>
      </c>
      <c r="F49" s="45">
        <f t="shared" si="6"/>
        <v>-550</v>
      </c>
      <c r="G49" s="45">
        <f t="shared" si="6"/>
        <v>-550</v>
      </c>
      <c r="H49" s="45">
        <f t="shared" si="6"/>
        <v>-550</v>
      </c>
      <c r="I49" s="45">
        <f t="shared" si="6"/>
        <v>-550</v>
      </c>
      <c r="J49" s="45">
        <f t="shared" si="6"/>
        <v>-550</v>
      </c>
      <c r="K49" s="45">
        <f t="shared" si="6"/>
        <v>-550</v>
      </c>
      <c r="L49" s="45">
        <f t="shared" si="6"/>
        <v>-550</v>
      </c>
      <c r="M49" s="45">
        <f t="shared" si="6"/>
        <v>-550</v>
      </c>
      <c r="N49" s="45">
        <f t="shared" si="6"/>
        <v>-550</v>
      </c>
      <c r="O49" s="45">
        <f t="shared" si="6"/>
        <v>-550</v>
      </c>
      <c r="P49" s="45">
        <f>SUM(P38:P48)</f>
        <v>-550</v>
      </c>
    </row>
  </sheetData>
  <sheetProtection selectLockedCells="1" selectUnlockedCells="1"/>
  <hyperlinks>
    <hyperlink ref="C2" r:id="rId1" display="me@paulgreen.biz"/>
  </hyperlinks>
  <printOptions/>
  <pageMargins left="0.7479166666666667" right="0.7479166666666667" top="0.9840277777777777" bottom="0.9840277777777777" header="0.5118055555555555" footer="0.5118055555555555"/>
  <pageSetup fitToHeight="1" fitToWidth="1" horizontalDpi="300" verticalDpi="300" orientation="landscape"/>
  <headerFooter alignWithMargins="0">
    <oddFooter>&amp;L&amp;D&amp;CWhite House, 66 Altwood Road, Maidenhead, SL6 4PZ
T: 0870 420 2756  F: 0709 280 8482  E: info@ukba.co.uk  W: www.ukba.co.uk &amp;R&amp;F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F32"/>
  <sheetViews>
    <sheetView workbookViewId="0" topLeftCell="A1">
      <selection activeCell="H11" sqref="H11"/>
    </sheetView>
  </sheetViews>
  <sheetFormatPr defaultColWidth="9.140625" defaultRowHeight="12.75"/>
  <cols>
    <col min="1" max="1" width="2.7109375" style="46" customWidth="1"/>
    <col min="2" max="2" width="39.00390625" style="47" customWidth="1"/>
    <col min="3" max="3" width="5.8515625" style="47" customWidth="1"/>
    <col min="4" max="4" width="15.7109375" style="48" customWidth="1"/>
    <col min="5" max="16384" width="9.140625" style="47" customWidth="1"/>
  </cols>
  <sheetData>
    <row r="2" spans="1:3" ht="12">
      <c r="A2" s="47"/>
      <c r="B2" s="7" t="s">
        <v>47</v>
      </c>
      <c r="C2"/>
    </row>
    <row r="4" spans="1:6" ht="15">
      <c r="A4" s="1" t="s">
        <v>48</v>
      </c>
      <c r="C4" s="3"/>
      <c r="D4" s="49"/>
      <c r="E4" s="3"/>
      <c r="F4" s="3"/>
    </row>
    <row r="5" spans="1:6" ht="15">
      <c r="A5" s="1" t="s">
        <v>49</v>
      </c>
      <c r="C5" s="3"/>
      <c r="D5" s="49"/>
      <c r="E5" s="3"/>
      <c r="F5" s="3"/>
    </row>
    <row r="6" spans="1:6" ht="15">
      <c r="A6" s="3" t="s">
        <v>50</v>
      </c>
      <c r="C6" s="3"/>
      <c r="D6" s="47"/>
      <c r="E6" s="3"/>
      <c r="F6" s="3"/>
    </row>
    <row r="7" spans="2:6" ht="15">
      <c r="B7" s="3"/>
      <c r="C7" s="3"/>
      <c r="D7" s="50" t="s">
        <v>51</v>
      </c>
      <c r="E7" s="3"/>
      <c r="F7" s="3"/>
    </row>
    <row r="8" spans="2:6" ht="15">
      <c r="B8" s="3"/>
      <c r="C8" s="3"/>
      <c r="D8" s="50"/>
      <c r="E8" s="3"/>
      <c r="F8" s="3"/>
    </row>
    <row r="9" spans="1:6" ht="15">
      <c r="A9" s="1" t="s">
        <v>52</v>
      </c>
      <c r="C9" s="3"/>
      <c r="D9" s="49">
        <f>(+'Cash Flow'!P12/1.175)+(SUM('Cash Flow'!P14:P16))</f>
        <v>85.1063829787234</v>
      </c>
      <c r="E9" s="3"/>
      <c r="F9" s="3"/>
    </row>
    <row r="10" spans="1:6" ht="15">
      <c r="A10" s="3"/>
      <c r="C10" s="3"/>
      <c r="D10" s="49"/>
      <c r="E10" s="3"/>
      <c r="F10" s="3"/>
    </row>
    <row r="11" spans="1:6" ht="15">
      <c r="A11" s="3" t="s">
        <v>22</v>
      </c>
      <c r="C11" s="3"/>
      <c r="D11" s="49">
        <f>-'Cash Flow'!P21/1.175</f>
        <v>-425.531914893617</v>
      </c>
      <c r="E11" s="3"/>
      <c r="F11" s="3"/>
    </row>
    <row r="12" spans="2:6" ht="15">
      <c r="B12" s="3"/>
      <c r="C12" s="3"/>
      <c r="D12" s="49"/>
      <c r="E12" s="3"/>
      <c r="F12" s="3"/>
    </row>
    <row r="13" spans="2:6" ht="15">
      <c r="B13" s="3" t="s">
        <v>53</v>
      </c>
      <c r="C13" s="3"/>
      <c r="D13" s="51">
        <f>SUM(D9:D12)</f>
        <v>-340.4255319148936</v>
      </c>
      <c r="E13" s="3"/>
      <c r="F13" s="3"/>
    </row>
    <row r="14" spans="2:6" ht="15">
      <c r="B14" s="3" t="s">
        <v>54</v>
      </c>
      <c r="C14" s="3"/>
      <c r="D14" s="52">
        <f>(D13/D9)</f>
        <v>-4</v>
      </c>
      <c r="E14" s="3"/>
      <c r="F14" s="3"/>
    </row>
    <row r="15" spans="2:6" ht="15">
      <c r="B15" s="3"/>
      <c r="C15" s="3"/>
      <c r="D15" s="49"/>
      <c r="E15" s="3"/>
      <c r="F15" s="3"/>
    </row>
    <row r="16" spans="1:6" ht="15">
      <c r="A16" s="1" t="s">
        <v>55</v>
      </c>
      <c r="C16" s="3"/>
      <c r="D16" s="49"/>
      <c r="E16" s="3"/>
      <c r="F16" s="3"/>
    </row>
    <row r="17" spans="2:6" ht="15">
      <c r="B17" s="3" t="s">
        <v>56</v>
      </c>
      <c r="C17" s="3"/>
      <c r="D17" s="49">
        <f>-(SUM('Cash Flow'!P23:P24))</f>
        <v>0</v>
      </c>
      <c r="E17" s="3"/>
      <c r="F17" s="3"/>
    </row>
    <row r="18" spans="2:6" ht="15">
      <c r="B18" s="3" t="s">
        <v>57</v>
      </c>
      <c r="C18" s="3"/>
      <c r="D18" s="49">
        <f>-(SUM('Cash Flow'!P26:P31))</f>
        <v>-200</v>
      </c>
      <c r="E18" s="3"/>
      <c r="F18" s="3"/>
    </row>
    <row r="19" spans="2:6" ht="15">
      <c r="B19" s="3" t="s">
        <v>34</v>
      </c>
      <c r="C19" s="3"/>
      <c r="D19" s="49">
        <f>-'Cash Flow'!P32</f>
        <v>0</v>
      </c>
      <c r="E19" s="3"/>
      <c r="F19" s="3"/>
    </row>
    <row r="20" spans="2:6" ht="15">
      <c r="B20" s="3" t="s">
        <v>35</v>
      </c>
      <c r="C20" s="3"/>
      <c r="D20" s="49">
        <f>-'Cash Flow'!P33</f>
        <v>0</v>
      </c>
      <c r="E20" s="3"/>
      <c r="F20" s="3"/>
    </row>
    <row r="21" spans="2:6" ht="15">
      <c r="B21" s="3" t="s">
        <v>58</v>
      </c>
      <c r="C21" s="3"/>
      <c r="D21" s="49">
        <f>-'Cash Flow'!P34</f>
        <v>0</v>
      </c>
      <c r="E21" s="3"/>
      <c r="F21" s="3"/>
    </row>
    <row r="22" spans="2:6" ht="15">
      <c r="B22" s="3" t="s">
        <v>59</v>
      </c>
      <c r="C22" s="53">
        <v>0.25</v>
      </c>
      <c r="D22" s="49">
        <f>+'Cash Flow'!P41*C22</f>
        <v>0</v>
      </c>
      <c r="E22" s="3"/>
      <c r="F22" s="3"/>
    </row>
    <row r="23" spans="2:6" ht="15">
      <c r="B23" s="3"/>
      <c r="C23" s="3"/>
      <c r="D23" s="49"/>
      <c r="E23" s="3"/>
      <c r="F23" s="3"/>
    </row>
    <row r="24" spans="2:6" ht="15">
      <c r="B24" s="3" t="s">
        <v>60</v>
      </c>
      <c r="C24" s="3"/>
      <c r="D24" s="51">
        <f>SUM(D17:D22)</f>
        <v>-200</v>
      </c>
      <c r="E24" s="3"/>
      <c r="F24" s="3"/>
    </row>
    <row r="25" spans="2:6" ht="15">
      <c r="B25" s="3"/>
      <c r="C25" s="3"/>
      <c r="D25" s="49"/>
      <c r="E25" s="3"/>
      <c r="F25" s="3"/>
    </row>
    <row r="26" spans="1:6" ht="15">
      <c r="A26" s="1" t="s">
        <v>61</v>
      </c>
      <c r="C26" s="3"/>
      <c r="D26" s="54">
        <f>+D13+D24</f>
        <v>-540.4255319148936</v>
      </c>
      <c r="E26" s="3"/>
      <c r="F26" s="3"/>
    </row>
    <row r="27" spans="2:6" ht="15">
      <c r="B27" s="3"/>
      <c r="C27" s="3"/>
      <c r="D27" s="55"/>
      <c r="E27" s="3"/>
      <c r="F27" s="3"/>
    </row>
    <row r="28" spans="2:6" ht="15">
      <c r="B28" s="3" t="s">
        <v>62</v>
      </c>
      <c r="C28" s="53">
        <v>0.2</v>
      </c>
      <c r="D28" s="55">
        <f>-D26*C28</f>
        <v>108.08510638297872</v>
      </c>
      <c r="E28" s="3"/>
      <c r="F28" s="3"/>
    </row>
    <row r="29" spans="2:6" ht="15">
      <c r="B29" s="3"/>
      <c r="C29" s="3"/>
      <c r="D29" s="55"/>
      <c r="E29" s="3"/>
      <c r="F29" s="3"/>
    </row>
    <row r="30" spans="2:6" ht="15">
      <c r="B30" s="3" t="s">
        <v>63</v>
      </c>
      <c r="C30" s="3"/>
      <c r="D30" s="55">
        <f>+'Cash Flow'!P47</f>
        <v>-50</v>
      </c>
      <c r="E30" s="3"/>
      <c r="F30" s="3"/>
    </row>
    <row r="31" spans="2:6" ht="15">
      <c r="B31" s="3"/>
      <c r="C31" s="3"/>
      <c r="D31" s="55"/>
      <c r="E31" s="3"/>
      <c r="F31" s="3"/>
    </row>
    <row r="32" spans="1:6" ht="15">
      <c r="A32" s="1" t="s">
        <v>64</v>
      </c>
      <c r="C32" s="3"/>
      <c r="D32" s="56">
        <f>SUM(D26:D31)</f>
        <v>-482.34042553191483</v>
      </c>
      <c r="E32" s="3"/>
      <c r="F32" s="3"/>
    </row>
  </sheetData>
  <sheetProtection selectLockedCells="1" selectUnlockedCells="1"/>
  <hyperlinks>
    <hyperlink ref="B2" r:id="rId1" display="me@paulgreen.biz"/>
  </hyperlinks>
  <printOptions horizontalCentered="1"/>
  <pageMargins left="0.5513888888888889" right="0.5513888888888889" top="0.9840277777777777" bottom="0.9840277777777777" header="0.5118055555555555" footer="0.5118055555555555"/>
  <pageSetup fitToHeight="1" fitToWidth="1" horizontalDpi="300" verticalDpi="300" orientation="landscape"/>
  <headerFooter alignWithMargins="0">
    <oddFooter xml:space="preserve">&amp;CWhite House, 66 Altwood Road, Maidenhead, SL6 4PZ
T: 0870 420 2756  F: 0709 280 8482  E: info@ukba.co.uk  W: www.ukba.co.uk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S52"/>
  <sheetViews>
    <sheetView zoomScale="125" zoomScaleNormal="125" workbookViewId="0" topLeftCell="A1">
      <pane xSplit="2" ySplit="6" topLeftCell="C32" activePane="bottomRight" state="frozen"/>
      <selection pane="topLeft" activeCell="A1" sqref="A1"/>
      <selection pane="topRight" activeCell="C1" sqref="C1"/>
      <selection pane="bottomLeft" activeCell="A7" sqref="A7"/>
      <selection pane="bottomRight" activeCell="J68" sqref="J68"/>
    </sheetView>
  </sheetViews>
  <sheetFormatPr defaultColWidth="8.8515625" defaultRowHeight="12.75"/>
  <cols>
    <col min="1" max="1" width="2.7109375" style="5" customWidth="1"/>
    <col min="2" max="2" width="35.28125" style="0" customWidth="1"/>
    <col min="3" max="16" width="9.140625" style="6" customWidth="1"/>
  </cols>
  <sheetData>
    <row r="2" spans="2:5" ht="12">
      <c r="B2" s="57" t="s">
        <v>65</v>
      </c>
      <c r="C2" s="58">
        <v>0.2</v>
      </c>
      <c r="E2" s="7" t="s">
        <v>47</v>
      </c>
    </row>
    <row r="4" spans="1:16" ht="12.75">
      <c r="A4" s="8" t="s">
        <v>66</v>
      </c>
      <c r="C4" s="9"/>
      <c r="D4" s="9"/>
      <c r="E4" s="9"/>
      <c r="F4" s="9"/>
      <c r="G4" s="9"/>
      <c r="H4" s="10"/>
      <c r="I4" s="11" t="s">
        <v>8</v>
      </c>
      <c r="J4" s="9"/>
      <c r="K4" s="11"/>
      <c r="L4" s="9"/>
      <c r="M4" s="9"/>
      <c r="N4" s="9"/>
      <c r="O4" s="9"/>
      <c r="P4" s="12"/>
    </row>
    <row r="5" spans="2:16" ht="12">
      <c r="B5" s="5"/>
      <c r="C5" s="13"/>
      <c r="D5" s="13"/>
      <c r="E5" s="13"/>
      <c r="F5" s="13"/>
      <c r="G5" s="13"/>
      <c r="H5" s="13"/>
      <c r="I5" s="13"/>
      <c r="J5" s="13"/>
      <c r="K5" s="13"/>
      <c r="L5" s="13"/>
      <c r="M5" s="13"/>
      <c r="N5" s="13"/>
      <c r="O5" s="13"/>
      <c r="P5" s="14"/>
    </row>
    <row r="6" spans="1:19" ht="12.75">
      <c r="A6" s="8" t="s">
        <v>9</v>
      </c>
      <c r="C6" s="15" t="s">
        <v>10</v>
      </c>
      <c r="D6" s="16">
        <v>1</v>
      </c>
      <c r="E6" s="16">
        <v>2</v>
      </c>
      <c r="F6" s="16">
        <v>3</v>
      </c>
      <c r="G6" s="16">
        <v>4</v>
      </c>
      <c r="H6" s="16">
        <v>5</v>
      </c>
      <c r="I6" s="16">
        <v>6</v>
      </c>
      <c r="J6" s="16">
        <v>7</v>
      </c>
      <c r="K6" s="16">
        <v>8</v>
      </c>
      <c r="L6" s="16">
        <v>9</v>
      </c>
      <c r="M6" s="16">
        <v>10</v>
      </c>
      <c r="N6" s="16">
        <v>11</v>
      </c>
      <c r="O6" s="16">
        <v>12</v>
      </c>
      <c r="P6" s="17" t="s">
        <v>11</v>
      </c>
      <c r="Q6" s="5"/>
      <c r="R6" s="5"/>
      <c r="S6" s="5"/>
    </row>
    <row r="7" spans="1:18" ht="12.75">
      <c r="A7" s="18"/>
      <c r="B7" s="19"/>
      <c r="C7" s="20"/>
      <c r="D7" s="13"/>
      <c r="E7" s="13"/>
      <c r="F7" s="13"/>
      <c r="G7" s="13"/>
      <c r="H7" s="13"/>
      <c r="I7" s="13"/>
      <c r="J7" s="13"/>
      <c r="K7" s="13"/>
      <c r="L7" s="13"/>
      <c r="M7" s="13"/>
      <c r="N7" s="13"/>
      <c r="O7" s="13"/>
      <c r="P7" s="21"/>
      <c r="Q7" s="5"/>
      <c r="R7" s="5"/>
    </row>
    <row r="8" spans="1:16" ht="12.75">
      <c r="A8" s="22" t="s">
        <v>12</v>
      </c>
      <c r="B8" s="23"/>
      <c r="C8" s="24"/>
      <c r="D8" s="25"/>
      <c r="E8" s="25"/>
      <c r="F8" s="25"/>
      <c r="G8" s="25"/>
      <c r="H8" s="25"/>
      <c r="I8" s="25"/>
      <c r="J8" s="25"/>
      <c r="K8" s="25"/>
      <c r="L8" s="25"/>
      <c r="M8" s="25"/>
      <c r="N8" s="25"/>
      <c r="O8" s="26"/>
      <c r="P8" s="25">
        <f>SUM(C8:O8)</f>
        <v>0</v>
      </c>
    </row>
    <row r="9" spans="1:16" ht="12.75">
      <c r="A9" s="22" t="s">
        <v>13</v>
      </c>
      <c r="B9" s="23"/>
      <c r="C9" s="24"/>
      <c r="D9" s="27"/>
      <c r="E9" s="27"/>
      <c r="F9" s="27"/>
      <c r="G9" s="27"/>
      <c r="H9" s="27"/>
      <c r="I9" s="27"/>
      <c r="J9" s="27"/>
      <c r="K9" s="27"/>
      <c r="L9" s="27"/>
      <c r="M9" s="27"/>
      <c r="N9" s="27"/>
      <c r="O9" s="28"/>
      <c r="P9" s="27">
        <f>SUM(C9:O9)</f>
        <v>0</v>
      </c>
    </row>
    <row r="10" spans="1:16" ht="12.75">
      <c r="A10" s="22" t="s">
        <v>14</v>
      </c>
      <c r="B10" s="23"/>
      <c r="C10" s="24"/>
      <c r="D10" s="24"/>
      <c r="E10" s="24"/>
      <c r="F10" s="24"/>
      <c r="G10" s="24"/>
      <c r="H10" s="24"/>
      <c r="I10" s="24"/>
      <c r="J10" s="24"/>
      <c r="K10" s="24"/>
      <c r="L10" s="24"/>
      <c r="M10" s="24"/>
      <c r="N10" s="24"/>
      <c r="O10" s="29"/>
      <c r="P10" s="24"/>
    </row>
    <row r="11" spans="1:16" ht="12">
      <c r="A11" s="30"/>
      <c r="B11" s="23" t="s">
        <v>15</v>
      </c>
      <c r="C11" s="24">
        <f>-'Cash Flow'!C12*$C$2/(1+$C$2)</f>
        <v>-16.666666666666668</v>
      </c>
      <c r="D11" s="24">
        <f>-'Cash Flow'!D12*$C$2/(1+$C$2)</f>
        <v>0</v>
      </c>
      <c r="E11" s="24">
        <f>-'Cash Flow'!E12*$C$2/(1+$C$2)</f>
        <v>0</v>
      </c>
      <c r="F11" s="24">
        <f>-'Cash Flow'!F12*$C$2/(1+$C$2)</f>
        <v>0</v>
      </c>
      <c r="G11" s="24">
        <f>-'Cash Flow'!G12*$C$2/(1+$C$2)</f>
        <v>0</v>
      </c>
      <c r="H11" s="24">
        <f>-'Cash Flow'!H12*$C$2/(1+$C$2)</f>
        <v>0</v>
      </c>
      <c r="I11" s="24">
        <f>-'Cash Flow'!I12*$C$2/(1+$C$2)</f>
        <v>0</v>
      </c>
      <c r="J11" s="24">
        <f>-'Cash Flow'!J12*$C$2/(1+$C$2)</f>
        <v>0</v>
      </c>
      <c r="K11" s="24">
        <f>-'Cash Flow'!K12*$C$2/(1+$C$2)</f>
        <v>0</v>
      </c>
      <c r="L11" s="24">
        <f>-'Cash Flow'!L12*$C$2/(1+$C$2)</f>
        <v>0</v>
      </c>
      <c r="M11" s="24">
        <f>-'Cash Flow'!M12*$C$2/(1+$C$2)</f>
        <v>0</v>
      </c>
      <c r="N11" s="24">
        <f>-'Cash Flow'!N12*$C$2/(1+$C$2)</f>
        <v>0</v>
      </c>
      <c r="O11" s="24">
        <f>-'Cash Flow'!O12*$C$2/(1+$C$2)</f>
        <v>0</v>
      </c>
      <c r="P11" s="24">
        <f>SUM(C11:O11)</f>
        <v>-16.666666666666668</v>
      </c>
    </row>
    <row r="12" spans="1:16" ht="12.75">
      <c r="A12" s="31" t="s">
        <v>16</v>
      </c>
      <c r="B12" s="23"/>
      <c r="C12" s="32"/>
      <c r="D12" s="32"/>
      <c r="E12" s="32"/>
      <c r="F12" s="32"/>
      <c r="G12" s="32"/>
      <c r="H12" s="32"/>
      <c r="I12" s="32"/>
      <c r="J12" s="32"/>
      <c r="K12" s="32"/>
      <c r="L12" s="32"/>
      <c r="M12" s="32"/>
      <c r="N12" s="32"/>
      <c r="O12" s="33"/>
      <c r="P12" s="32"/>
    </row>
    <row r="13" spans="1:16" ht="12.75">
      <c r="A13" s="30"/>
      <c r="B13" s="42" t="s">
        <v>67</v>
      </c>
      <c r="C13" s="24"/>
      <c r="D13" s="24"/>
      <c r="E13" s="24"/>
      <c r="F13" s="24"/>
      <c r="G13" s="24"/>
      <c r="H13" s="24"/>
      <c r="I13" s="24"/>
      <c r="J13" s="24"/>
      <c r="K13" s="24"/>
      <c r="L13" s="24"/>
      <c r="M13" s="24"/>
      <c r="N13" s="24"/>
      <c r="O13" s="29"/>
      <c r="P13" s="24">
        <f aca="true" t="shared" si="0" ref="P13:P18">SUM(C13:O13)</f>
        <v>0</v>
      </c>
    </row>
    <row r="14" spans="1:16" ht="12.75">
      <c r="A14" s="30"/>
      <c r="B14" s="42" t="s">
        <v>68</v>
      </c>
      <c r="C14" s="24"/>
      <c r="D14" s="24"/>
      <c r="E14" s="24"/>
      <c r="F14" s="24"/>
      <c r="G14" s="24"/>
      <c r="H14" s="24"/>
      <c r="I14" s="24"/>
      <c r="J14" s="24"/>
      <c r="K14" s="24"/>
      <c r="L14" s="24"/>
      <c r="M14" s="24"/>
      <c r="N14" s="24"/>
      <c r="O14" s="29"/>
      <c r="P14" s="24">
        <f t="shared" si="0"/>
        <v>0</v>
      </c>
    </row>
    <row r="15" spans="1:16" ht="12">
      <c r="A15" s="30"/>
      <c r="B15" s="23" t="s">
        <v>17</v>
      </c>
      <c r="C15" s="24"/>
      <c r="D15" s="24"/>
      <c r="E15" s="24"/>
      <c r="F15" s="24"/>
      <c r="G15" s="24"/>
      <c r="H15" s="24"/>
      <c r="I15" s="24"/>
      <c r="J15" s="24"/>
      <c r="K15" s="24"/>
      <c r="L15" s="24"/>
      <c r="M15" s="24"/>
      <c r="N15" s="24"/>
      <c r="O15" s="29"/>
      <c r="P15" s="24">
        <f t="shared" si="0"/>
        <v>0</v>
      </c>
    </row>
    <row r="16" spans="1:16" ht="12">
      <c r="A16" s="30"/>
      <c r="B16" s="23" t="s">
        <v>18</v>
      </c>
      <c r="C16" s="24"/>
      <c r="D16" s="24"/>
      <c r="E16" s="24"/>
      <c r="F16" s="24"/>
      <c r="G16" s="24"/>
      <c r="H16" s="24"/>
      <c r="I16" s="24"/>
      <c r="J16" s="24"/>
      <c r="K16" s="24"/>
      <c r="L16" s="24"/>
      <c r="M16" s="24"/>
      <c r="N16" s="24"/>
      <c r="O16" s="29"/>
      <c r="P16" s="24">
        <f t="shared" si="0"/>
        <v>0</v>
      </c>
    </row>
    <row r="17" spans="1:16" ht="12">
      <c r="A17" s="30"/>
      <c r="B17" s="23" t="s">
        <v>19</v>
      </c>
      <c r="C17" s="34"/>
      <c r="D17" s="34"/>
      <c r="E17" s="34"/>
      <c r="F17" s="34"/>
      <c r="G17" s="34"/>
      <c r="H17" s="34"/>
      <c r="I17" s="34"/>
      <c r="J17" s="34"/>
      <c r="K17" s="34"/>
      <c r="L17" s="34"/>
      <c r="M17" s="34"/>
      <c r="N17" s="34"/>
      <c r="O17" s="35"/>
      <c r="P17" s="24">
        <f t="shared" si="0"/>
        <v>0</v>
      </c>
    </row>
    <row r="18" spans="1:16" ht="12.75">
      <c r="A18" s="30"/>
      <c r="B18" s="36" t="s">
        <v>20</v>
      </c>
      <c r="C18" s="24">
        <f aca="true" t="shared" si="1" ref="C18:O18">SUM(C11:C17)</f>
        <v>-16.666666666666668</v>
      </c>
      <c r="D18" s="24">
        <f t="shared" si="1"/>
        <v>0</v>
      </c>
      <c r="E18" s="24">
        <f t="shared" si="1"/>
        <v>0</v>
      </c>
      <c r="F18" s="24">
        <f t="shared" si="1"/>
        <v>0</v>
      </c>
      <c r="G18" s="24">
        <f t="shared" si="1"/>
        <v>0</v>
      </c>
      <c r="H18" s="24">
        <f t="shared" si="1"/>
        <v>0</v>
      </c>
      <c r="I18" s="24">
        <f t="shared" si="1"/>
        <v>0</v>
      </c>
      <c r="J18" s="24">
        <f t="shared" si="1"/>
        <v>0</v>
      </c>
      <c r="K18" s="24">
        <f t="shared" si="1"/>
        <v>0</v>
      </c>
      <c r="L18" s="24">
        <f t="shared" si="1"/>
        <v>0</v>
      </c>
      <c r="M18" s="24">
        <f t="shared" si="1"/>
        <v>0</v>
      </c>
      <c r="N18" s="24">
        <f t="shared" si="1"/>
        <v>0</v>
      </c>
      <c r="O18" s="29">
        <f t="shared" si="1"/>
        <v>0</v>
      </c>
      <c r="P18" s="24">
        <f t="shared" si="0"/>
        <v>-16.666666666666668</v>
      </c>
    </row>
    <row r="19" spans="1:16" ht="12">
      <c r="A19" s="30"/>
      <c r="B19" s="23"/>
      <c r="C19" s="37"/>
      <c r="D19" s="13"/>
      <c r="E19" s="13"/>
      <c r="F19" s="13"/>
      <c r="G19" s="13"/>
      <c r="H19" s="13"/>
      <c r="I19" s="13"/>
      <c r="J19" s="13"/>
      <c r="K19" s="13"/>
      <c r="L19" s="13"/>
      <c r="M19" s="13"/>
      <c r="N19" s="13"/>
      <c r="O19" s="13"/>
      <c r="P19" s="38"/>
    </row>
    <row r="20" spans="1:16" ht="12.75">
      <c r="A20" s="22" t="s">
        <v>21</v>
      </c>
      <c r="B20" s="23"/>
      <c r="C20" s="37"/>
      <c r="D20" s="13"/>
      <c r="E20" s="13"/>
      <c r="F20" s="13"/>
      <c r="G20" s="13"/>
      <c r="H20" s="13"/>
      <c r="I20" s="13"/>
      <c r="J20" s="13"/>
      <c r="K20" s="13"/>
      <c r="L20" s="13"/>
      <c r="M20" s="13"/>
      <c r="N20" s="13"/>
      <c r="O20" s="13"/>
      <c r="P20" s="38"/>
    </row>
    <row r="21" spans="1:16" ht="12.75">
      <c r="A21" s="22" t="s">
        <v>22</v>
      </c>
      <c r="B21" s="23"/>
      <c r="C21" s="37"/>
      <c r="D21" s="13"/>
      <c r="E21" s="13"/>
      <c r="F21" s="13"/>
      <c r="G21" s="13"/>
      <c r="H21" s="13"/>
      <c r="I21" s="13"/>
      <c r="J21" s="13"/>
      <c r="K21" s="13"/>
      <c r="L21" s="13"/>
      <c r="M21" s="13"/>
      <c r="N21" s="13"/>
      <c r="O21" s="13"/>
      <c r="P21" s="38"/>
    </row>
    <row r="22" spans="1:16" ht="12">
      <c r="A22" s="30"/>
      <c r="B22" s="39" t="s">
        <v>23</v>
      </c>
      <c r="C22" s="24">
        <f>+'Cash Flow'!C21*$C$2/(1+$C$2)</f>
        <v>83.33333333333334</v>
      </c>
      <c r="D22" s="24">
        <f>+'Cash Flow'!D21*$C$2/(1+$C$2)</f>
        <v>0</v>
      </c>
      <c r="E22" s="24">
        <f>+'Cash Flow'!E21*$C$2/(1+$C$2)</f>
        <v>0</v>
      </c>
      <c r="F22" s="24">
        <f>+'Cash Flow'!F21*$C$2/(1+$C$2)</f>
        <v>0</v>
      </c>
      <c r="G22" s="24">
        <f>+'Cash Flow'!G21*$C$2/(1+$C$2)</f>
        <v>0</v>
      </c>
      <c r="H22" s="24">
        <f>+'Cash Flow'!H21*$C$2/(1+$C$2)</f>
        <v>0</v>
      </c>
      <c r="I22" s="24">
        <f>+'Cash Flow'!I21*$C$2/(1+$C$2)</f>
        <v>0</v>
      </c>
      <c r="J22" s="24">
        <f>+'Cash Flow'!J21*$C$2/(1+$C$2)</f>
        <v>0</v>
      </c>
      <c r="K22" s="24">
        <f>+'Cash Flow'!K21*$C$2/(1+$C$2)</f>
        <v>0</v>
      </c>
      <c r="L22" s="24">
        <f>+'Cash Flow'!L21*$C$2/(1+$C$2)</f>
        <v>0</v>
      </c>
      <c r="M22" s="24">
        <f>+'Cash Flow'!M21*$C$2/(1+$C$2)</f>
        <v>0</v>
      </c>
      <c r="N22" s="24">
        <f>+'Cash Flow'!N21*$C$2/(1+$C$2)</f>
        <v>0</v>
      </c>
      <c r="O22" s="24">
        <f>+'Cash Flow'!O21*$C$2/(1+$C$2)</f>
        <v>0</v>
      </c>
      <c r="P22" s="24">
        <f>SUM(C22:O22)</f>
        <v>83.33333333333334</v>
      </c>
    </row>
    <row r="23" spans="1:16" ht="12">
      <c r="A23" s="40" t="s">
        <v>24</v>
      </c>
      <c r="B23" s="39"/>
      <c r="C23" s="32"/>
      <c r="D23" s="32"/>
      <c r="E23" s="32"/>
      <c r="F23" s="32"/>
      <c r="G23" s="32"/>
      <c r="H23" s="32"/>
      <c r="I23" s="32"/>
      <c r="J23" s="32"/>
      <c r="K23" s="32"/>
      <c r="L23" s="32"/>
      <c r="M23" s="32"/>
      <c r="N23" s="32"/>
      <c r="O23" s="33"/>
      <c r="P23" s="32"/>
    </row>
    <row r="24" spans="1:16" ht="12">
      <c r="A24" s="30"/>
      <c r="B24" s="23" t="s">
        <v>25</v>
      </c>
      <c r="C24" s="24"/>
      <c r="D24" s="24"/>
      <c r="E24" s="24"/>
      <c r="F24" s="24"/>
      <c r="G24" s="24"/>
      <c r="H24" s="24"/>
      <c r="I24" s="24"/>
      <c r="J24" s="24"/>
      <c r="K24" s="24"/>
      <c r="L24" s="24"/>
      <c r="M24" s="24"/>
      <c r="N24" s="24"/>
      <c r="O24" s="29"/>
      <c r="P24" s="24">
        <f>SUM(C24:O24)</f>
        <v>0</v>
      </c>
    </row>
    <row r="25" spans="1:16" ht="12">
      <c r="A25" s="30"/>
      <c r="B25" s="39" t="s">
        <v>26</v>
      </c>
      <c r="C25" s="24"/>
      <c r="D25" s="24"/>
      <c r="E25" s="24"/>
      <c r="F25" s="24"/>
      <c r="G25" s="24"/>
      <c r="H25" s="24"/>
      <c r="I25" s="24"/>
      <c r="J25" s="24"/>
      <c r="K25" s="24"/>
      <c r="L25" s="24"/>
      <c r="M25" s="24"/>
      <c r="N25" s="24"/>
      <c r="O25" s="29"/>
      <c r="P25" s="24">
        <f>SUM(C25:O25)</f>
        <v>0</v>
      </c>
    </row>
    <row r="26" spans="1:16" ht="12">
      <c r="A26" s="40" t="s">
        <v>27</v>
      </c>
      <c r="B26" s="23"/>
      <c r="C26" s="32"/>
      <c r="D26" s="32"/>
      <c r="E26" s="32"/>
      <c r="F26" s="32"/>
      <c r="G26" s="32"/>
      <c r="H26" s="32"/>
      <c r="I26" s="32"/>
      <c r="J26" s="32"/>
      <c r="K26" s="32"/>
      <c r="L26" s="32"/>
      <c r="M26" s="32"/>
      <c r="N26" s="32"/>
      <c r="O26" s="33"/>
      <c r="P26" s="32"/>
    </row>
    <row r="27" spans="1:16" ht="12">
      <c r="A27" s="30"/>
      <c r="B27" s="23" t="s">
        <v>28</v>
      </c>
      <c r="C27" s="24"/>
      <c r="D27" s="24"/>
      <c r="E27" s="24"/>
      <c r="F27" s="24"/>
      <c r="G27" s="24"/>
      <c r="H27" s="24"/>
      <c r="I27" s="24"/>
      <c r="J27" s="24"/>
      <c r="K27" s="24"/>
      <c r="L27" s="24"/>
      <c r="M27" s="24"/>
      <c r="N27" s="24"/>
      <c r="O27" s="29"/>
      <c r="P27" s="24">
        <f aca="true" t="shared" si="2" ref="P27:P37">SUM(C27:O27)</f>
        <v>0</v>
      </c>
    </row>
    <row r="28" spans="1:16" ht="12">
      <c r="A28" s="30"/>
      <c r="B28" s="23" t="s">
        <v>29</v>
      </c>
      <c r="C28" s="24">
        <f>+'Cash Flow'!C27*$C$2/(1+$C$2)</f>
        <v>0</v>
      </c>
      <c r="D28" s="24">
        <f>+'Cash Flow'!D27*$C$2/(1+$C$2)</f>
        <v>0</v>
      </c>
      <c r="E28" s="24">
        <f>+'Cash Flow'!E27*$C$2/(1+$C$2)</f>
        <v>0</v>
      </c>
      <c r="F28" s="24">
        <f>+'Cash Flow'!F27*$C$2/(1+$C$2)</f>
        <v>0</v>
      </c>
      <c r="G28" s="24">
        <f>+'Cash Flow'!G27*$C$2/(1+$C$2)</f>
        <v>0</v>
      </c>
      <c r="H28" s="24">
        <f>+'Cash Flow'!H27*$C$2/(1+$C$2)</f>
        <v>0</v>
      </c>
      <c r="I28" s="24">
        <f>+'Cash Flow'!I27*$C$2/(1+$C$2)</f>
        <v>0</v>
      </c>
      <c r="J28" s="24">
        <f>+'Cash Flow'!J27*$C$2/(1+$C$2)</f>
        <v>0</v>
      </c>
      <c r="K28" s="24">
        <f>+'Cash Flow'!K27*$C$2/(1+$C$2)</f>
        <v>0</v>
      </c>
      <c r="L28" s="24">
        <f>+'Cash Flow'!L27*$C$2/(1+$C$2)</f>
        <v>0</v>
      </c>
      <c r="M28" s="24">
        <f>+'Cash Flow'!M27*$C$2/(1+$C$2)</f>
        <v>0</v>
      </c>
      <c r="N28" s="24">
        <f>+'Cash Flow'!N27*$C$2/(1+$C$2)</f>
        <v>0</v>
      </c>
      <c r="O28" s="24">
        <f>+'Cash Flow'!O27*$C$2/(1+$C$2)</f>
        <v>0</v>
      </c>
      <c r="P28" s="24">
        <f t="shared" si="2"/>
        <v>0</v>
      </c>
    </row>
    <row r="29" spans="1:16" ht="12">
      <c r="A29" s="30"/>
      <c r="B29" s="23" t="s">
        <v>30</v>
      </c>
      <c r="C29" s="24">
        <f>+'Cash Flow'!C28*$C$2/(1+$C$2)</f>
        <v>0</v>
      </c>
      <c r="D29" s="24">
        <f>+'Cash Flow'!D28*$C$2/(1+$C$2)</f>
        <v>0</v>
      </c>
      <c r="E29" s="24">
        <f>+'Cash Flow'!E28*$C$2/(1+$C$2)</f>
        <v>0</v>
      </c>
      <c r="F29" s="24">
        <f>+'Cash Flow'!F28*$C$2/(1+$C$2)</f>
        <v>0</v>
      </c>
      <c r="G29" s="24">
        <f>+'Cash Flow'!G28*$C$2/(1+$C$2)</f>
        <v>0</v>
      </c>
      <c r="H29" s="24">
        <f>+'Cash Flow'!H28*$C$2/(1+$C$2)</f>
        <v>0</v>
      </c>
      <c r="I29" s="24">
        <f>+'Cash Flow'!I28*$C$2/(1+$C$2)</f>
        <v>0</v>
      </c>
      <c r="J29" s="24">
        <f>+'Cash Flow'!J28*$C$2/(1+$C$2)</f>
        <v>0</v>
      </c>
      <c r="K29" s="24">
        <f>+'Cash Flow'!K28*$C$2/(1+$C$2)</f>
        <v>0</v>
      </c>
      <c r="L29" s="24">
        <f>+'Cash Flow'!L28*$C$2/(1+$C$2)</f>
        <v>0</v>
      </c>
      <c r="M29" s="24">
        <f>+'Cash Flow'!M28*$C$2/(1+$C$2)</f>
        <v>0</v>
      </c>
      <c r="N29" s="24">
        <f>+'Cash Flow'!N28*$C$2/(1+$C$2)</f>
        <v>0</v>
      </c>
      <c r="O29" s="24">
        <f>+'Cash Flow'!O28*$C$2/(1+$C$2)</f>
        <v>0</v>
      </c>
      <c r="P29" s="24">
        <f t="shared" si="2"/>
        <v>0</v>
      </c>
    </row>
    <row r="30" spans="1:16" ht="12">
      <c r="A30" s="30"/>
      <c r="B30" s="23" t="s">
        <v>31</v>
      </c>
      <c r="C30" s="24"/>
      <c r="D30" s="24"/>
      <c r="E30" s="24"/>
      <c r="F30" s="24"/>
      <c r="G30" s="24"/>
      <c r="H30" s="24"/>
      <c r="I30" s="24"/>
      <c r="J30" s="24"/>
      <c r="K30" s="24"/>
      <c r="L30" s="24"/>
      <c r="M30" s="24"/>
      <c r="N30" s="24"/>
      <c r="O30" s="29"/>
      <c r="P30" s="24">
        <f t="shared" si="2"/>
        <v>0</v>
      </c>
    </row>
    <row r="31" spans="1:16" ht="12">
      <c r="A31" s="30"/>
      <c r="B31" s="23" t="s">
        <v>32</v>
      </c>
      <c r="C31" s="24"/>
      <c r="D31" s="24"/>
      <c r="E31" s="24"/>
      <c r="F31" s="24"/>
      <c r="G31" s="24"/>
      <c r="H31" s="24"/>
      <c r="I31" s="24"/>
      <c r="J31" s="24"/>
      <c r="K31" s="24"/>
      <c r="L31" s="24"/>
      <c r="M31" s="24"/>
      <c r="N31" s="24"/>
      <c r="O31" s="29"/>
      <c r="P31" s="24">
        <f t="shared" si="2"/>
        <v>0</v>
      </c>
    </row>
    <row r="32" spans="1:16" ht="12">
      <c r="A32" s="30"/>
      <c r="B32" s="23" t="s">
        <v>33</v>
      </c>
      <c r="C32" s="24">
        <f>+'Cash Flow'!C31*$C$2/(1+$C$2)</f>
        <v>0</v>
      </c>
      <c r="D32" s="24">
        <f>+'Cash Flow'!D31*$C$2/(1+$C$2)</f>
        <v>0</v>
      </c>
      <c r="E32" s="24">
        <f>+'Cash Flow'!E31*$C$2/(1+$C$2)</f>
        <v>0</v>
      </c>
      <c r="F32" s="24">
        <f>+'Cash Flow'!F31*$C$2/(1+$C$2)</f>
        <v>0</v>
      </c>
      <c r="G32" s="24">
        <f>+'Cash Flow'!G31*$C$2/(1+$C$2)</f>
        <v>0</v>
      </c>
      <c r="H32" s="24">
        <f>+'Cash Flow'!H31*$C$2/(1+$C$2)</f>
        <v>0</v>
      </c>
      <c r="I32" s="24">
        <f>+'Cash Flow'!I31*$C$2/(1+$C$2)</f>
        <v>0</v>
      </c>
      <c r="J32" s="24">
        <f>+'Cash Flow'!J31*$C$2/(1+$C$2)</f>
        <v>0</v>
      </c>
      <c r="K32" s="24">
        <f>+'Cash Flow'!K31*$C$2/(1+$C$2)</f>
        <v>0</v>
      </c>
      <c r="L32" s="24">
        <f>+'Cash Flow'!L31*$C$2/(1+$C$2)</f>
        <v>0</v>
      </c>
      <c r="M32" s="24">
        <f>+'Cash Flow'!M31*$C$2/(1+$C$2)</f>
        <v>0</v>
      </c>
      <c r="N32" s="24">
        <f>+'Cash Flow'!N31*$C$2/(1+$C$2)</f>
        <v>0</v>
      </c>
      <c r="O32" s="24">
        <f>+'Cash Flow'!O31*$C$2/(1+$C$2)</f>
        <v>0</v>
      </c>
      <c r="P32" s="24">
        <f t="shared" si="2"/>
        <v>0</v>
      </c>
    </row>
    <row r="33" spans="1:16" ht="12">
      <c r="A33" s="40" t="s">
        <v>34</v>
      </c>
      <c r="B33" s="23"/>
      <c r="C33" s="24"/>
      <c r="D33" s="24"/>
      <c r="E33" s="24"/>
      <c r="F33" s="24"/>
      <c r="G33" s="24"/>
      <c r="H33" s="24"/>
      <c r="I33" s="24"/>
      <c r="J33" s="24"/>
      <c r="K33" s="24"/>
      <c r="L33" s="24"/>
      <c r="M33" s="24"/>
      <c r="N33" s="24"/>
      <c r="O33" s="29"/>
      <c r="P33" s="24">
        <f t="shared" si="2"/>
        <v>0</v>
      </c>
    </row>
    <row r="34" spans="1:16" ht="12">
      <c r="A34" s="40" t="s">
        <v>35</v>
      </c>
      <c r="B34" s="23"/>
      <c r="C34" s="24">
        <f>+'Cash Flow'!C33*$C$2/(1+$C$2)</f>
        <v>0</v>
      </c>
      <c r="D34" s="24">
        <f>+'Cash Flow'!D33*$C$2/(1+$C$2)</f>
        <v>0</v>
      </c>
      <c r="E34" s="24">
        <f>+'Cash Flow'!E33*$C$2/(1+$C$2)</f>
        <v>0</v>
      </c>
      <c r="F34" s="24">
        <f>+'Cash Flow'!F33*$C$2/(1+$C$2)</f>
        <v>0</v>
      </c>
      <c r="G34" s="24">
        <f>+'Cash Flow'!G33*$C$2/(1+$C$2)</f>
        <v>0</v>
      </c>
      <c r="H34" s="24">
        <f>+'Cash Flow'!H33*$C$2/(1+$C$2)</f>
        <v>0</v>
      </c>
      <c r="I34" s="24">
        <f>+'Cash Flow'!I33*$C$2/(1+$C$2)</f>
        <v>0</v>
      </c>
      <c r="J34" s="24">
        <f>+'Cash Flow'!J33*$C$2/(1+$C$2)</f>
        <v>0</v>
      </c>
      <c r="K34" s="24">
        <f>+'Cash Flow'!K33*$C$2/(1+$C$2)</f>
        <v>0</v>
      </c>
      <c r="L34" s="24">
        <f>+'Cash Flow'!L33*$C$2/(1+$C$2)</f>
        <v>0</v>
      </c>
      <c r="M34" s="24">
        <f>+'Cash Flow'!M33*$C$2/(1+$C$2)</f>
        <v>0</v>
      </c>
      <c r="N34" s="24">
        <f>+'Cash Flow'!N33*$C$2/(1+$C$2)</f>
        <v>0</v>
      </c>
      <c r="O34" s="24">
        <f>+'Cash Flow'!O33*$C$2/(1+$C$2)</f>
        <v>0</v>
      </c>
      <c r="P34" s="24">
        <f t="shared" si="2"/>
        <v>0</v>
      </c>
    </row>
    <row r="35" spans="1:16" ht="12">
      <c r="A35" s="40" t="s">
        <v>36</v>
      </c>
      <c r="B35" s="23"/>
      <c r="C35" s="24">
        <f>+'Cash Flow'!C34*$C$2/(1+$C$2)</f>
        <v>0</v>
      </c>
      <c r="D35" s="24">
        <f>+'Cash Flow'!D34*$C$2/(1+$C$2)</f>
        <v>0</v>
      </c>
      <c r="E35" s="24">
        <f>+'Cash Flow'!E34*$C$2/(1+$C$2)</f>
        <v>0</v>
      </c>
      <c r="F35" s="24">
        <f>+'Cash Flow'!F34*$C$2/(1+$C$2)</f>
        <v>0</v>
      </c>
      <c r="G35" s="24">
        <f>+'Cash Flow'!G34*$C$2/(1+$C$2)</f>
        <v>0</v>
      </c>
      <c r="H35" s="24">
        <f>+'Cash Flow'!H34*$C$2/(1+$C$2)</f>
        <v>0</v>
      </c>
      <c r="I35" s="24">
        <f>+'Cash Flow'!I34*$C$2/(1+$C$2)</f>
        <v>0</v>
      </c>
      <c r="J35" s="24">
        <f>+'Cash Flow'!J34*$C$2/(1+$C$2)</f>
        <v>0</v>
      </c>
      <c r="K35" s="24">
        <f>+'Cash Flow'!K34*$C$2/(1+$C$2)</f>
        <v>0</v>
      </c>
      <c r="L35" s="24">
        <f>+'Cash Flow'!L34*$C$2/(1+$C$2)</f>
        <v>0</v>
      </c>
      <c r="M35" s="24">
        <f>+'Cash Flow'!M34*$C$2/(1+$C$2)</f>
        <v>0</v>
      </c>
      <c r="N35" s="24">
        <f>+'Cash Flow'!N34*$C$2/(1+$C$2)</f>
        <v>0</v>
      </c>
      <c r="O35" s="24">
        <f>+'Cash Flow'!O34*$C$2/(1+$C$2)</f>
        <v>0</v>
      </c>
      <c r="P35" s="24">
        <f t="shared" si="2"/>
        <v>0</v>
      </c>
    </row>
    <row r="36" spans="1:16" ht="12">
      <c r="A36" s="30"/>
      <c r="B36" s="23"/>
      <c r="C36" s="34"/>
      <c r="D36" s="34"/>
      <c r="E36" s="34"/>
      <c r="F36" s="34"/>
      <c r="G36" s="34"/>
      <c r="H36" s="34"/>
      <c r="I36" s="34"/>
      <c r="J36" s="34"/>
      <c r="K36" s="34"/>
      <c r="L36" s="34"/>
      <c r="M36" s="34"/>
      <c r="N36" s="34"/>
      <c r="O36" s="35"/>
      <c r="P36" s="24">
        <f t="shared" si="2"/>
        <v>0</v>
      </c>
    </row>
    <row r="37" spans="1:16" ht="12.75">
      <c r="A37" s="30"/>
      <c r="B37" s="36" t="s">
        <v>37</v>
      </c>
      <c r="C37" s="24">
        <f aca="true" t="shared" si="3" ref="C37:O37">SUM(C22:C36)</f>
        <v>83.33333333333334</v>
      </c>
      <c r="D37" s="24">
        <f t="shared" si="3"/>
        <v>0</v>
      </c>
      <c r="E37" s="24">
        <f t="shared" si="3"/>
        <v>0</v>
      </c>
      <c r="F37" s="24">
        <f t="shared" si="3"/>
        <v>0</v>
      </c>
      <c r="G37" s="24">
        <f t="shared" si="3"/>
        <v>0</v>
      </c>
      <c r="H37" s="24">
        <f t="shared" si="3"/>
        <v>0</v>
      </c>
      <c r="I37" s="24">
        <f t="shared" si="3"/>
        <v>0</v>
      </c>
      <c r="J37" s="24">
        <f t="shared" si="3"/>
        <v>0</v>
      </c>
      <c r="K37" s="24">
        <f t="shared" si="3"/>
        <v>0</v>
      </c>
      <c r="L37" s="24">
        <f t="shared" si="3"/>
        <v>0</v>
      </c>
      <c r="M37" s="24">
        <f t="shared" si="3"/>
        <v>0</v>
      </c>
      <c r="N37" s="24">
        <f t="shared" si="3"/>
        <v>0</v>
      </c>
      <c r="O37" s="29">
        <f t="shared" si="3"/>
        <v>0</v>
      </c>
      <c r="P37" s="24">
        <f t="shared" si="2"/>
        <v>83.33333333333334</v>
      </c>
    </row>
    <row r="38" spans="1:16" ht="12">
      <c r="A38" s="30"/>
      <c r="B38" s="23"/>
      <c r="C38" s="37"/>
      <c r="D38" s="13"/>
      <c r="E38" s="13"/>
      <c r="F38" s="13"/>
      <c r="G38" s="13"/>
      <c r="H38" s="13"/>
      <c r="I38" s="13"/>
      <c r="J38" s="13"/>
      <c r="K38" s="13"/>
      <c r="L38" s="13"/>
      <c r="M38" s="13"/>
      <c r="N38" s="13"/>
      <c r="O38" s="13"/>
      <c r="P38" s="38"/>
    </row>
    <row r="39" spans="1:16" ht="12">
      <c r="A39" s="30"/>
      <c r="B39" s="39" t="s">
        <v>38</v>
      </c>
      <c r="C39" s="41">
        <f aca="true" t="shared" si="4" ref="C39:O39">C18-C37</f>
        <v>-100.00000000000001</v>
      </c>
      <c r="D39" s="41">
        <f t="shared" si="4"/>
        <v>0</v>
      </c>
      <c r="E39" s="41">
        <f t="shared" si="4"/>
        <v>0</v>
      </c>
      <c r="F39" s="41">
        <f t="shared" si="4"/>
        <v>0</v>
      </c>
      <c r="G39" s="41">
        <f t="shared" si="4"/>
        <v>0</v>
      </c>
      <c r="H39" s="41">
        <f t="shared" si="4"/>
        <v>0</v>
      </c>
      <c r="I39" s="41">
        <f t="shared" si="4"/>
        <v>0</v>
      </c>
      <c r="J39" s="41">
        <f t="shared" si="4"/>
        <v>0</v>
      </c>
      <c r="K39" s="41">
        <f t="shared" si="4"/>
        <v>0</v>
      </c>
      <c r="L39" s="41">
        <f t="shared" si="4"/>
        <v>0</v>
      </c>
      <c r="M39" s="41">
        <f t="shared" si="4"/>
        <v>0</v>
      </c>
      <c r="N39" s="41">
        <f t="shared" si="4"/>
        <v>0</v>
      </c>
      <c r="O39" s="41">
        <f t="shared" si="4"/>
        <v>0</v>
      </c>
      <c r="P39" s="41">
        <f>SUM(C39:O39)</f>
        <v>-100.00000000000001</v>
      </c>
    </row>
    <row r="40" spans="1:16" ht="12">
      <c r="A40" s="30"/>
      <c r="B40" s="23"/>
      <c r="C40" s="37"/>
      <c r="D40" s="13"/>
      <c r="E40" s="13"/>
      <c r="F40" s="13"/>
      <c r="G40" s="13"/>
      <c r="H40" s="13"/>
      <c r="I40" s="13"/>
      <c r="J40" s="13"/>
      <c r="K40" s="13"/>
      <c r="L40" s="13"/>
      <c r="M40" s="13"/>
      <c r="N40" s="13"/>
      <c r="O40" s="13"/>
      <c r="P40" s="38"/>
    </row>
    <row r="41" spans="1:16" ht="12">
      <c r="A41" s="30"/>
      <c r="B41" s="23" t="s">
        <v>39</v>
      </c>
      <c r="C41" s="24"/>
      <c r="D41" s="24">
        <f aca="true" t="shared" si="5" ref="D41:O41">+C50</f>
        <v>-100.00000000000001</v>
      </c>
      <c r="E41" s="24">
        <f t="shared" si="5"/>
        <v>-100.00000000000001</v>
      </c>
      <c r="F41" s="24">
        <f t="shared" si="5"/>
        <v>-100.00000000000001</v>
      </c>
      <c r="G41" s="24">
        <f t="shared" si="5"/>
        <v>-100.00000000000001</v>
      </c>
      <c r="H41" s="24">
        <f t="shared" si="5"/>
        <v>-100.00000000000001</v>
      </c>
      <c r="I41" s="24">
        <f t="shared" si="5"/>
        <v>-100.00000000000001</v>
      </c>
      <c r="J41" s="24">
        <f t="shared" si="5"/>
        <v>-100.00000000000001</v>
      </c>
      <c r="K41" s="24">
        <f t="shared" si="5"/>
        <v>-100.00000000000001</v>
      </c>
      <c r="L41" s="24">
        <f t="shared" si="5"/>
        <v>-100.00000000000001</v>
      </c>
      <c r="M41" s="24">
        <f t="shared" si="5"/>
        <v>-100.00000000000001</v>
      </c>
      <c r="N41" s="24">
        <f t="shared" si="5"/>
        <v>-100.00000000000001</v>
      </c>
      <c r="O41" s="24">
        <f t="shared" si="5"/>
        <v>-100.00000000000001</v>
      </c>
      <c r="P41" s="24">
        <f>+C41</f>
        <v>0</v>
      </c>
    </row>
    <row r="42" spans="1:16" ht="12">
      <c r="A42" s="30"/>
      <c r="B42" s="23" t="s">
        <v>40</v>
      </c>
      <c r="C42" s="24">
        <f>+'Cash Flow'!C41*$C$2/(1+$C$2)</f>
        <v>0</v>
      </c>
      <c r="D42" s="24">
        <f>+'Cash Flow'!D41*$C$2/(1+$C$2)</f>
        <v>0</v>
      </c>
      <c r="E42" s="24">
        <f>+'Cash Flow'!E41*$C$2/(1+$C$2)</f>
        <v>0</v>
      </c>
      <c r="F42" s="24">
        <f>+'Cash Flow'!F41*$C$2/(1+$C$2)</f>
        <v>0</v>
      </c>
      <c r="G42" s="24">
        <f>+'Cash Flow'!G41*$C$2/(1+$C$2)</f>
        <v>0</v>
      </c>
      <c r="H42" s="24">
        <f>+'Cash Flow'!H41*$C$2/(1+$C$2)</f>
        <v>0</v>
      </c>
      <c r="I42" s="24">
        <f>+'Cash Flow'!I41*$C$2/(1+$C$2)</f>
        <v>0</v>
      </c>
      <c r="J42" s="24">
        <f>+'Cash Flow'!J41*$C$2/(1+$C$2)</f>
        <v>0</v>
      </c>
      <c r="K42" s="24">
        <f>+'Cash Flow'!K41*$C$2/(1+$C$2)</f>
        <v>0</v>
      </c>
      <c r="L42" s="24">
        <f>+'Cash Flow'!L41*$C$2/(1+$C$2)</f>
        <v>0</v>
      </c>
      <c r="M42" s="24">
        <f>+'Cash Flow'!M41*$C$2/(1+$C$2)</f>
        <v>0</v>
      </c>
      <c r="N42" s="24">
        <f>+'Cash Flow'!N41*$C$2/(1+$C$2)</f>
        <v>0</v>
      </c>
      <c r="O42" s="24">
        <f>+'Cash Flow'!O41*$C$2/(1+$C$2)</f>
        <v>0</v>
      </c>
      <c r="P42" s="24">
        <f aca="true" t="shared" si="6" ref="P42:P48">SUM(C42:O42)</f>
        <v>0</v>
      </c>
    </row>
    <row r="43" spans="1:16" ht="12">
      <c r="A43" s="30"/>
      <c r="B43" s="23" t="s">
        <v>41</v>
      </c>
      <c r="C43" s="24"/>
      <c r="D43" s="24"/>
      <c r="E43" s="24"/>
      <c r="F43" s="24"/>
      <c r="G43" s="24"/>
      <c r="H43" s="24"/>
      <c r="I43" s="24"/>
      <c r="J43" s="24"/>
      <c r="K43" s="24"/>
      <c r="L43" s="24"/>
      <c r="M43" s="24"/>
      <c r="N43" s="24"/>
      <c r="O43" s="29"/>
      <c r="P43" s="24">
        <f t="shared" si="6"/>
        <v>0</v>
      </c>
    </row>
    <row r="44" spans="1:16" ht="12.75">
      <c r="A44" s="30"/>
      <c r="B44" s="42" t="s">
        <v>69</v>
      </c>
      <c r="C44" s="24"/>
      <c r="D44" s="24"/>
      <c r="E44" s="24"/>
      <c r="F44" s="24"/>
      <c r="G44" s="24"/>
      <c r="H44" s="24"/>
      <c r="I44" s="24"/>
      <c r="J44" s="24"/>
      <c r="K44" s="24"/>
      <c r="L44" s="24"/>
      <c r="M44" s="24"/>
      <c r="N44" s="24"/>
      <c r="O44" s="29"/>
      <c r="P44" s="24">
        <f t="shared" si="6"/>
        <v>0</v>
      </c>
    </row>
    <row r="45" spans="1:16" ht="12.75">
      <c r="A45" s="30"/>
      <c r="B45" s="42" t="s">
        <v>70</v>
      </c>
      <c r="C45" s="24"/>
      <c r="D45" s="24"/>
      <c r="E45" s="24"/>
      <c r="F45" s="24"/>
      <c r="G45" s="24"/>
      <c r="H45" s="24"/>
      <c r="I45" s="24"/>
      <c r="J45" s="24"/>
      <c r="K45" s="24"/>
      <c r="L45" s="24"/>
      <c r="M45" s="24"/>
      <c r="N45" s="24"/>
      <c r="O45" s="29"/>
      <c r="P45" s="24">
        <f t="shared" si="6"/>
        <v>0</v>
      </c>
    </row>
    <row r="46" spans="1:16" ht="12">
      <c r="A46" s="30"/>
      <c r="B46" s="23" t="s">
        <v>44</v>
      </c>
      <c r="C46" s="59"/>
      <c r="D46" s="59"/>
      <c r="E46" s="59"/>
      <c r="F46" s="59"/>
      <c r="G46" s="59"/>
      <c r="H46" s="59"/>
      <c r="I46" s="59"/>
      <c r="J46" s="59"/>
      <c r="K46" s="59"/>
      <c r="L46" s="59"/>
      <c r="M46" s="59"/>
      <c r="N46" s="59"/>
      <c r="O46" s="60"/>
      <c r="P46" s="24">
        <f t="shared" si="6"/>
        <v>0</v>
      </c>
    </row>
    <row r="47" spans="1:16" ht="12.75">
      <c r="A47" s="30"/>
      <c r="B47" s="36"/>
      <c r="C47" s="37"/>
      <c r="D47" s="13"/>
      <c r="E47" s="13"/>
      <c r="F47" s="13"/>
      <c r="G47" s="13"/>
      <c r="H47" s="13"/>
      <c r="I47" s="13"/>
      <c r="J47" s="13"/>
      <c r="K47" s="13"/>
      <c r="L47" s="13"/>
      <c r="M47" s="13"/>
      <c r="N47" s="13"/>
      <c r="O47" s="13"/>
      <c r="P47" s="24">
        <f t="shared" si="6"/>
        <v>0</v>
      </c>
    </row>
    <row r="48" spans="1:16" ht="12">
      <c r="A48" s="30"/>
      <c r="B48" s="23" t="s">
        <v>45</v>
      </c>
      <c r="C48" s="24"/>
      <c r="D48" s="24"/>
      <c r="E48" s="24"/>
      <c r="F48" s="24"/>
      <c r="G48" s="24"/>
      <c r="H48" s="24"/>
      <c r="I48" s="24"/>
      <c r="J48" s="24"/>
      <c r="K48" s="24"/>
      <c r="L48" s="24"/>
      <c r="M48" s="24"/>
      <c r="N48" s="24"/>
      <c r="O48" s="29"/>
      <c r="P48" s="24">
        <f t="shared" si="6"/>
        <v>0</v>
      </c>
    </row>
    <row r="49" spans="1:16" ht="12">
      <c r="A49" s="30"/>
      <c r="B49" s="23"/>
      <c r="C49" s="37"/>
      <c r="D49" s="13"/>
      <c r="E49" s="13"/>
      <c r="F49" s="13"/>
      <c r="G49" s="13"/>
      <c r="H49" s="13"/>
      <c r="I49" s="13"/>
      <c r="J49" s="13"/>
      <c r="K49" s="13"/>
      <c r="L49" s="13"/>
      <c r="M49" s="13"/>
      <c r="N49" s="13"/>
      <c r="O49" s="13"/>
      <c r="P49" s="38"/>
    </row>
    <row r="50" spans="1:16" ht="12">
      <c r="A50" s="43"/>
      <c r="B50" s="44" t="s">
        <v>46</v>
      </c>
      <c r="C50" s="45">
        <f aca="true" t="shared" si="7" ref="C50:O50">C39+C41+C48</f>
        <v>-100.00000000000001</v>
      </c>
      <c r="D50" s="45">
        <f t="shared" si="7"/>
        <v>-100.00000000000001</v>
      </c>
      <c r="E50" s="45">
        <f t="shared" si="7"/>
        <v>-100.00000000000001</v>
      </c>
      <c r="F50" s="45">
        <f t="shared" si="7"/>
        <v>-100.00000000000001</v>
      </c>
      <c r="G50" s="45">
        <f t="shared" si="7"/>
        <v>-100.00000000000001</v>
      </c>
      <c r="H50" s="45">
        <f t="shared" si="7"/>
        <v>-100.00000000000001</v>
      </c>
      <c r="I50" s="45">
        <f t="shared" si="7"/>
        <v>-100.00000000000001</v>
      </c>
      <c r="J50" s="45">
        <f t="shared" si="7"/>
        <v>-100.00000000000001</v>
      </c>
      <c r="K50" s="45">
        <f t="shared" si="7"/>
        <v>-100.00000000000001</v>
      </c>
      <c r="L50" s="45">
        <f t="shared" si="7"/>
        <v>-100.00000000000001</v>
      </c>
      <c r="M50" s="45">
        <f t="shared" si="7"/>
        <v>-100.00000000000001</v>
      </c>
      <c r="N50" s="45">
        <f t="shared" si="7"/>
        <v>-100.00000000000001</v>
      </c>
      <c r="O50" s="45">
        <f t="shared" si="7"/>
        <v>-100.00000000000001</v>
      </c>
      <c r="P50" s="45">
        <f>SUM(P39:P49)</f>
        <v>-100.00000000000001</v>
      </c>
    </row>
    <row r="52" spans="3:15" ht="40.5" customHeight="1">
      <c r="C52" s="61" t="s">
        <v>71</v>
      </c>
      <c r="D52" s="61"/>
      <c r="E52" s="61"/>
      <c r="F52" s="61"/>
      <c r="G52" s="61"/>
      <c r="H52" s="61"/>
      <c r="I52" s="61"/>
      <c r="J52" s="61"/>
      <c r="K52" s="61"/>
      <c r="L52" s="61"/>
      <c r="M52" s="61"/>
      <c r="N52" s="61"/>
      <c r="O52" s="61"/>
    </row>
  </sheetData>
  <sheetProtection selectLockedCells="1" selectUnlockedCells="1"/>
  <mergeCells count="1">
    <mergeCell ref="C52:O52"/>
  </mergeCells>
  <hyperlinks>
    <hyperlink ref="E2" r:id="rId1" display="me@paulgreen.biz"/>
  </hyperlinks>
  <printOptions/>
  <pageMargins left="0.7479166666666667" right="0.7479166666666667" top="0.9840277777777777" bottom="0.9840277777777777" header="0.5118055555555555" footer="0.5118055555555555"/>
  <pageSetup fitToHeight="1" fitToWidth="1" horizontalDpi="300" verticalDpi="300" orientation="landscape"/>
  <headerFooter alignWithMargins="0">
    <oddFooter>&amp;L&amp;D&amp;CWhite House, 66 Altwood Road, Maidenhead, SL6 4PZ
T: 0870 420 2756  F: 0709 280 8482  E: info@ukba.co.uk  W: www.ukba.co.uk &amp;R&amp;F</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Cashflow Template</dc:title>
  <dc:subject>Free Cashflow template</dc:subject>
  <dc:creator>Paul Green</dc:creator>
  <cp:keywords>finance, cashflow</cp:keywords>
  <dc:description>Cash is king in any business.
If you need help with managing your finances, please visit www.paulgreen.biz</dc:description>
  <cp:lastModifiedBy>Andy Pringle</cp:lastModifiedBy>
  <dcterms:created xsi:type="dcterms:W3CDTF">2011-09-09T15:41:39Z</dcterms:created>
  <dcterms:modified xsi:type="dcterms:W3CDTF">2015-05-04T08:58:00Z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file>